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315" firstSheet="1" activeTab="3"/>
  </bookViews>
  <sheets>
    <sheet name="Données en groupe" sheetId="1" r:id="rId1"/>
    <sheet name="Données en alphabétique" sheetId="2" r:id="rId2"/>
    <sheet name="Données en test corrigé" sheetId="3" r:id="rId3"/>
    <sheet name="Données en test" sheetId="4" r:id="rId4"/>
  </sheets>
  <definedNames>
    <definedName name="CRITERIA" localSheetId="3">'Données en test'!$B$15:$B$39</definedName>
    <definedName name="CRITERIA" localSheetId="2">'Données en test corrigé'!$B$15:$B$39</definedName>
    <definedName name="_xlnm.Print_Area" localSheetId="3">'Données en test'!$A$1:$K$53</definedName>
    <definedName name="_xlnm.Print_Area" localSheetId="2">'Données en test corrigé'!$A$1:$K$53</definedName>
  </definedNames>
  <calcPr fullCalcOnLoad="1"/>
</workbook>
</file>

<file path=xl/sharedStrings.xml><?xml version="1.0" encoding="utf-8"?>
<sst xmlns="http://schemas.openxmlformats.org/spreadsheetml/2006/main" count="540" uniqueCount="111">
  <si>
    <t>Barrer</t>
  </si>
  <si>
    <t>Citer</t>
  </si>
  <si>
    <t>Délimiter</t>
  </si>
  <si>
    <t>Encercler</t>
  </si>
  <si>
    <t>Encadrer</t>
  </si>
  <si>
    <t>Entourer</t>
  </si>
  <si>
    <t>Noter</t>
  </si>
  <si>
    <t>Rechercher</t>
  </si>
  <si>
    <t>Relever</t>
  </si>
  <si>
    <t>Repérer</t>
  </si>
  <si>
    <t>Souligner</t>
  </si>
  <si>
    <t>Trouver</t>
  </si>
  <si>
    <t>Surligner</t>
  </si>
  <si>
    <t>Chercher</t>
  </si>
  <si>
    <t>Dessiner</t>
  </si>
  <si>
    <t>Tracer</t>
  </si>
  <si>
    <t>Colorier</t>
  </si>
  <si>
    <t>Recenser</t>
  </si>
  <si>
    <t>Associer</t>
  </si>
  <si>
    <t>Comparer</t>
  </si>
  <si>
    <t>Construire</t>
  </si>
  <si>
    <t>Reconstituer</t>
  </si>
  <si>
    <t>Relier</t>
  </si>
  <si>
    <t>Remettre (dans l'ordre)</t>
  </si>
  <si>
    <t>Classer</t>
  </si>
  <si>
    <t>Analyser</t>
  </si>
  <si>
    <t>Démontrer</t>
  </si>
  <si>
    <t>Expliciter</t>
  </si>
  <si>
    <t>Justifier</t>
  </si>
  <si>
    <t>Montrer</t>
  </si>
  <si>
    <t>Prouver</t>
  </si>
  <si>
    <t>Caractériser</t>
  </si>
  <si>
    <t>Déduire</t>
  </si>
  <si>
    <t>Définir</t>
  </si>
  <si>
    <t>Distinguer</t>
  </si>
  <si>
    <t>Qualifier</t>
  </si>
  <si>
    <t>Réaliser</t>
  </si>
  <si>
    <t>Regrouper</t>
  </si>
  <si>
    <t>Résoudre</t>
  </si>
  <si>
    <t>Trier</t>
  </si>
  <si>
    <t>Utiliser</t>
  </si>
  <si>
    <t>Vérifier</t>
  </si>
  <si>
    <t>Conclure</t>
  </si>
  <si>
    <t>Conjuguer</t>
  </si>
  <si>
    <t>Décrire</t>
  </si>
  <si>
    <t>Employer</t>
  </si>
  <si>
    <t>Enoncer</t>
  </si>
  <si>
    <t>Exprimer</t>
  </si>
  <si>
    <t>Imaginer</t>
  </si>
  <si>
    <t>Introduire</t>
  </si>
  <si>
    <t>Inventer</t>
  </si>
  <si>
    <t>Raconter</t>
  </si>
  <si>
    <t>Compléter</t>
  </si>
  <si>
    <t>Présenter</t>
  </si>
  <si>
    <t>Corriger</t>
  </si>
  <si>
    <t>Reformuler</t>
  </si>
  <si>
    <t>Traduire</t>
  </si>
  <si>
    <t>Transformer</t>
  </si>
  <si>
    <t>Transposer</t>
  </si>
  <si>
    <t>Reproduire</t>
  </si>
  <si>
    <t>Décalquer</t>
  </si>
  <si>
    <t>Reporter</t>
  </si>
  <si>
    <t>Observer</t>
  </si>
  <si>
    <t>Remarquer</t>
  </si>
  <si>
    <t>Situer</t>
  </si>
  <si>
    <t>Localiser</t>
  </si>
  <si>
    <t>Enumérer</t>
  </si>
  <si>
    <t>Réécrire</t>
  </si>
  <si>
    <t>Cocher</t>
  </si>
  <si>
    <t>2 Regroupement</t>
  </si>
  <si>
    <t>3 Explication</t>
  </si>
  <si>
    <t>4 Rédaction</t>
  </si>
  <si>
    <t>5 Transformation</t>
  </si>
  <si>
    <t>Vocabulaire transdisciplinaire des consignes</t>
  </si>
  <si>
    <t>4 - Rédaction</t>
  </si>
  <si>
    <t>5 - Transformation</t>
  </si>
  <si>
    <t>Verbe</t>
  </si>
  <si>
    <t>Numéro de classement</t>
  </si>
  <si>
    <t>Réponse</t>
  </si>
  <si>
    <t>Résultat</t>
  </si>
  <si>
    <t>Indiquer le numéro du classement correspondant à chaque verbe.</t>
  </si>
  <si>
    <t>Résultat automatique :</t>
  </si>
  <si>
    <t>/ 20</t>
  </si>
  <si>
    <t>1 - Observation / Repérage</t>
  </si>
  <si>
    <t>6 Justification</t>
  </si>
  <si>
    <t>1 Observation / Repérage</t>
  </si>
  <si>
    <t>7 Analyse</t>
  </si>
  <si>
    <t>3 - Explication / Argumentation</t>
  </si>
  <si>
    <t>8 Identification</t>
  </si>
  <si>
    <t>3 Explication / Argumentation</t>
  </si>
  <si>
    <t>Mettre en évidence</t>
  </si>
  <si>
    <t>Argumenter</t>
  </si>
  <si>
    <t>Discuter</t>
  </si>
  <si>
    <t>S'appuyer sur</t>
  </si>
  <si>
    <t>Se référer à</t>
  </si>
  <si>
    <t>Etudier</t>
  </si>
  <si>
    <t>Commenter</t>
  </si>
  <si>
    <t>Approfondir</t>
  </si>
  <si>
    <t>Identifier</t>
  </si>
  <si>
    <t>Nommer</t>
  </si>
  <si>
    <t>Déterminer</t>
  </si>
  <si>
    <t>Préciser</t>
  </si>
  <si>
    <t>6 - Justification</t>
  </si>
  <si>
    <t>7 - Analyse</t>
  </si>
  <si>
    <t>8 - Identification</t>
  </si>
  <si>
    <t>/ 81</t>
  </si>
  <si>
    <t>(Classé par groupe)</t>
  </si>
  <si>
    <t>(Classé par ordre alphabétique)</t>
  </si>
  <si>
    <r>
      <t>Résultat automatique</t>
    </r>
    <r>
      <rPr>
        <b/>
        <sz val="10"/>
        <rFont val="Comic Sans MS"/>
        <family val="4"/>
      </rPr>
      <t xml:space="preserve"> :</t>
    </r>
  </si>
  <si>
    <t>2 - Mise en relation</t>
  </si>
  <si>
    <t>2 Mise en relation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</si>
</sst>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Vrai&quot;;&quot;Vrai&quot;;&quot;Faux&quot;"/>
    <numFmt numFmtId="171" formatCode="&quot;Actif&quot;;&quot;Actif&quot;;&quot;Inactif&quot;"/>
  </numFmts>
  <fonts count="14">
    <font>
      <sz val="10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10"/>
      <name val="Comic Sans MS"/>
      <family val="4"/>
    </font>
    <font>
      <sz val="14"/>
      <name val="Comic Sans MS"/>
      <family val="4"/>
    </font>
    <font>
      <sz val="8"/>
      <name val="Comic Sans MS"/>
      <family val="4"/>
    </font>
    <font>
      <b/>
      <i/>
      <sz val="10"/>
      <name val="Comic Sans MS"/>
      <family val="4"/>
    </font>
    <font>
      <i/>
      <sz val="10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3" borderId="0" xfId="0" applyNumberFormat="1" applyFill="1" applyAlignment="1">
      <alignment horizontal="right"/>
    </xf>
    <xf numFmtId="0" fontId="0" fillId="3" borderId="0" xfId="0" applyFill="1" applyAlignment="1">
      <alignment/>
    </xf>
    <xf numFmtId="169" fontId="0" fillId="3" borderId="0" xfId="0" applyNumberFormat="1" applyFill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2" borderId="1" xfId="0" applyFont="1" applyFill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7" fillId="4" borderId="1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3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/>
    </xf>
    <xf numFmtId="169" fontId="7" fillId="3" borderId="0" xfId="0" applyNumberFormat="1" applyFont="1" applyFill="1" applyAlignment="1">
      <alignment horizontal="right"/>
    </xf>
    <xf numFmtId="0" fontId="7" fillId="4" borderId="0" xfId="0" applyFont="1" applyFill="1" applyAlignment="1">
      <alignment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hidden="1" locked="0"/>
    </xf>
    <xf numFmtId="0" fontId="7" fillId="0" borderId="1" xfId="0" applyFont="1" applyBorder="1" applyAlignment="1" applyProtection="1">
      <alignment/>
      <protection hidden="1" locked="0"/>
    </xf>
    <xf numFmtId="0" fontId="7" fillId="4" borderId="1" xfId="0" applyFont="1" applyFill="1" applyBorder="1" applyAlignment="1" applyProtection="1">
      <alignment/>
      <protection hidden="1"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auto="1"/>
      </font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</xdr:row>
      <xdr:rowOff>0</xdr:rowOff>
    </xdr:from>
    <xdr:to>
      <xdr:col>2</xdr:col>
      <xdr:colOff>419100</xdr:colOff>
      <xdr:row>11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124075" y="485775"/>
          <a:ext cx="57150" cy="1152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</xdr:row>
      <xdr:rowOff>0</xdr:rowOff>
    </xdr:from>
    <xdr:to>
      <xdr:col>2</xdr:col>
      <xdr:colOff>419100</xdr:colOff>
      <xdr:row>11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124075" y="571500"/>
          <a:ext cx="57150" cy="1533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C7" sqref="C7"/>
    </sheetView>
  </sheetViews>
  <sheetFormatPr defaultColWidth="11.421875" defaultRowHeight="12.75"/>
  <cols>
    <col min="1" max="1" width="20.28125" style="1" customWidth="1"/>
    <col min="2" max="2" width="25.7109375" style="1" bestFit="1" customWidth="1"/>
    <col min="3" max="3" width="20.28125" style="0" customWidth="1"/>
    <col min="4" max="4" width="25.140625" style="0" customWidth="1"/>
  </cols>
  <sheetData>
    <row r="1" spans="1:4" ht="12.75">
      <c r="A1" s="50" t="s">
        <v>73</v>
      </c>
      <c r="B1" s="51"/>
      <c r="C1" s="51"/>
      <c r="D1" s="52"/>
    </row>
    <row r="2" spans="1:4" ht="12.75">
      <c r="A2" s="53"/>
      <c r="B2" s="54"/>
      <c r="C2" s="54"/>
      <c r="D2" s="55"/>
    </row>
    <row r="3" spans="1:4" ht="12" customHeight="1">
      <c r="A3" s="56" t="s">
        <v>106</v>
      </c>
      <c r="B3" s="56"/>
      <c r="C3" s="56"/>
      <c r="D3" s="56"/>
    </row>
    <row r="5" spans="1:4" ht="12.75" customHeight="1">
      <c r="A5" s="2" t="s">
        <v>66</v>
      </c>
      <c r="B5" s="5" t="s">
        <v>85</v>
      </c>
      <c r="C5" s="2" t="s">
        <v>90</v>
      </c>
      <c r="D5" s="5" t="s">
        <v>89</v>
      </c>
    </row>
    <row r="6" spans="1:4" ht="12.75">
      <c r="A6" s="2" t="s">
        <v>62</v>
      </c>
      <c r="B6" s="5" t="s">
        <v>85</v>
      </c>
      <c r="C6" s="2" t="s">
        <v>91</v>
      </c>
      <c r="D6" s="5" t="s">
        <v>89</v>
      </c>
    </row>
    <row r="7" spans="1:4" ht="12.75">
      <c r="A7" s="2" t="s">
        <v>63</v>
      </c>
      <c r="B7" s="5" t="s">
        <v>85</v>
      </c>
      <c r="C7" s="2" t="s">
        <v>92</v>
      </c>
      <c r="D7" s="5" t="s">
        <v>89</v>
      </c>
    </row>
    <row r="8" spans="1:4" ht="12.75">
      <c r="A8" s="2" t="s">
        <v>64</v>
      </c>
      <c r="B8" s="5" t="s">
        <v>85</v>
      </c>
      <c r="C8" s="2" t="s">
        <v>43</v>
      </c>
      <c r="D8" s="5" t="s">
        <v>71</v>
      </c>
    </row>
    <row r="9" spans="1:4" ht="12.75">
      <c r="A9" s="2" t="s">
        <v>65</v>
      </c>
      <c r="B9" s="5" t="s">
        <v>85</v>
      </c>
      <c r="C9" s="2" t="s">
        <v>42</v>
      </c>
      <c r="D9" s="5" t="s">
        <v>71</v>
      </c>
    </row>
    <row r="10" spans="1:4" ht="12.75">
      <c r="A10" s="2" t="s">
        <v>0</v>
      </c>
      <c r="B10" s="5" t="s">
        <v>85</v>
      </c>
      <c r="C10" s="2" t="s">
        <v>44</v>
      </c>
      <c r="D10" s="5" t="s">
        <v>71</v>
      </c>
    </row>
    <row r="11" spans="1:4" ht="12.75">
      <c r="A11" s="2" t="s">
        <v>68</v>
      </c>
      <c r="B11" s="5" t="s">
        <v>85</v>
      </c>
      <c r="C11" s="2" t="s">
        <v>45</v>
      </c>
      <c r="D11" s="5" t="s">
        <v>71</v>
      </c>
    </row>
    <row r="12" spans="1:4" ht="12.75">
      <c r="A12" s="2" t="s">
        <v>2</v>
      </c>
      <c r="B12" s="5" t="s">
        <v>85</v>
      </c>
      <c r="C12" s="2" t="s">
        <v>48</v>
      </c>
      <c r="D12" s="5" t="s">
        <v>71</v>
      </c>
    </row>
    <row r="13" spans="1:4" ht="12.75">
      <c r="A13" s="2" t="s">
        <v>3</v>
      </c>
      <c r="B13" s="5" t="s">
        <v>85</v>
      </c>
      <c r="C13" s="2" t="s">
        <v>49</v>
      </c>
      <c r="D13" s="5" t="s">
        <v>71</v>
      </c>
    </row>
    <row r="14" spans="1:4" ht="12.75">
      <c r="A14" s="2" t="s">
        <v>4</v>
      </c>
      <c r="B14" s="5" t="s">
        <v>85</v>
      </c>
      <c r="C14" s="2" t="s">
        <v>50</v>
      </c>
      <c r="D14" s="5" t="s">
        <v>71</v>
      </c>
    </row>
    <row r="15" spans="1:4" ht="12.75">
      <c r="A15" s="2" t="s">
        <v>5</v>
      </c>
      <c r="B15" s="5" t="s">
        <v>85</v>
      </c>
      <c r="C15" s="2" t="s">
        <v>67</v>
      </c>
      <c r="D15" s="5" t="s">
        <v>71</v>
      </c>
    </row>
    <row r="16" spans="1:4" ht="12.75">
      <c r="A16" s="2" t="s">
        <v>6</v>
      </c>
      <c r="B16" s="5" t="s">
        <v>85</v>
      </c>
      <c r="C16" s="2" t="s">
        <v>51</v>
      </c>
      <c r="D16" s="5" t="s">
        <v>71</v>
      </c>
    </row>
    <row r="17" spans="1:4" ht="12.75">
      <c r="A17" s="2" t="s">
        <v>7</v>
      </c>
      <c r="B17" s="5" t="s">
        <v>85</v>
      </c>
      <c r="C17" s="2" t="s">
        <v>52</v>
      </c>
      <c r="D17" s="5" t="s">
        <v>71</v>
      </c>
    </row>
    <row r="18" spans="1:4" ht="12.75">
      <c r="A18" s="2" t="s">
        <v>8</v>
      </c>
      <c r="B18" s="5" t="s">
        <v>85</v>
      </c>
      <c r="C18" s="2" t="s">
        <v>53</v>
      </c>
      <c r="D18" s="5" t="s">
        <v>71</v>
      </c>
    </row>
    <row r="19" spans="1:4" ht="12.75">
      <c r="A19" s="2" t="s">
        <v>9</v>
      </c>
      <c r="B19" s="5" t="s">
        <v>85</v>
      </c>
      <c r="C19" s="2" t="s">
        <v>54</v>
      </c>
      <c r="D19" s="5" t="s">
        <v>72</v>
      </c>
    </row>
    <row r="20" spans="1:4" ht="12.75">
      <c r="A20" s="2" t="s">
        <v>10</v>
      </c>
      <c r="B20" s="5" t="s">
        <v>85</v>
      </c>
      <c r="C20" s="2" t="s">
        <v>55</v>
      </c>
      <c r="D20" s="5" t="s">
        <v>72</v>
      </c>
    </row>
    <row r="21" spans="1:4" ht="12.75">
      <c r="A21" s="2" t="s">
        <v>12</v>
      </c>
      <c r="B21" s="5" t="s">
        <v>85</v>
      </c>
      <c r="C21" s="2" t="s">
        <v>56</v>
      </c>
      <c r="D21" s="5" t="s">
        <v>72</v>
      </c>
    </row>
    <row r="22" spans="1:4" ht="12.75">
      <c r="A22" s="2" t="s">
        <v>11</v>
      </c>
      <c r="B22" s="5" t="s">
        <v>85</v>
      </c>
      <c r="C22" s="2" t="s">
        <v>57</v>
      </c>
      <c r="D22" s="5" t="s">
        <v>72</v>
      </c>
    </row>
    <row r="23" spans="1:4" ht="12.75">
      <c r="A23" s="2" t="s">
        <v>13</v>
      </c>
      <c r="B23" s="5" t="s">
        <v>85</v>
      </c>
      <c r="C23" s="2" t="s">
        <v>58</v>
      </c>
      <c r="D23" s="5" t="s">
        <v>72</v>
      </c>
    </row>
    <row r="24" spans="1:4" ht="12.75">
      <c r="A24" s="2" t="s">
        <v>14</v>
      </c>
      <c r="B24" s="5" t="s">
        <v>85</v>
      </c>
      <c r="C24" s="2" t="s">
        <v>59</v>
      </c>
      <c r="D24" s="5" t="s">
        <v>72</v>
      </c>
    </row>
    <row r="25" spans="1:4" ht="12.75">
      <c r="A25" s="2" t="s">
        <v>15</v>
      </c>
      <c r="B25" s="5" t="s">
        <v>85</v>
      </c>
      <c r="C25" s="2" t="s">
        <v>60</v>
      </c>
      <c r="D25" s="5" t="s">
        <v>72</v>
      </c>
    </row>
    <row r="26" spans="1:4" ht="12.75">
      <c r="A26" s="2" t="s">
        <v>16</v>
      </c>
      <c r="B26" s="5" t="s">
        <v>85</v>
      </c>
      <c r="C26" s="2" t="s">
        <v>61</v>
      </c>
      <c r="D26" s="5" t="s">
        <v>72</v>
      </c>
    </row>
    <row r="27" spans="1:4" ht="12.75">
      <c r="A27" s="2" t="s">
        <v>17</v>
      </c>
      <c r="B27" s="5" t="s">
        <v>85</v>
      </c>
      <c r="C27" s="3" t="s">
        <v>1</v>
      </c>
      <c r="D27" s="6" t="s">
        <v>84</v>
      </c>
    </row>
    <row r="28" spans="1:4" ht="12.75" customHeight="1">
      <c r="A28" s="2" t="s">
        <v>18</v>
      </c>
      <c r="B28" s="5" t="s">
        <v>69</v>
      </c>
      <c r="C28" s="2" t="s">
        <v>28</v>
      </c>
      <c r="D28" s="6" t="s">
        <v>84</v>
      </c>
    </row>
    <row r="29" spans="1:4" ht="12.75">
      <c r="A29" s="2" t="s">
        <v>19</v>
      </c>
      <c r="B29" s="5" t="s">
        <v>69</v>
      </c>
      <c r="C29" s="2" t="s">
        <v>30</v>
      </c>
      <c r="D29" s="6" t="s">
        <v>84</v>
      </c>
    </row>
    <row r="30" spans="1:4" ht="12.75">
      <c r="A30" s="2" t="s">
        <v>20</v>
      </c>
      <c r="B30" s="5" t="s">
        <v>69</v>
      </c>
      <c r="C30" s="2" t="s">
        <v>93</v>
      </c>
      <c r="D30" s="6" t="s">
        <v>84</v>
      </c>
    </row>
    <row r="31" spans="1:4" ht="12.75">
      <c r="A31" s="2" t="s">
        <v>21</v>
      </c>
      <c r="B31" s="5" t="s">
        <v>69</v>
      </c>
      <c r="C31" s="2" t="s">
        <v>94</v>
      </c>
      <c r="D31" s="6" t="s">
        <v>84</v>
      </c>
    </row>
    <row r="32" spans="1:4" ht="12.75">
      <c r="A32" s="2" t="s">
        <v>39</v>
      </c>
      <c r="B32" s="5" t="s">
        <v>69</v>
      </c>
      <c r="C32" s="2" t="s">
        <v>25</v>
      </c>
      <c r="D32" s="5" t="s">
        <v>86</v>
      </c>
    </row>
    <row r="33" spans="1:4" ht="12.75">
      <c r="A33" s="2" t="s">
        <v>22</v>
      </c>
      <c r="B33" s="5" t="s">
        <v>69</v>
      </c>
      <c r="C33" s="2" t="s">
        <v>31</v>
      </c>
      <c r="D33" s="5" t="s">
        <v>86</v>
      </c>
    </row>
    <row r="34" spans="1:4" ht="12.75">
      <c r="A34" s="2" t="s">
        <v>23</v>
      </c>
      <c r="B34" s="5" t="s">
        <v>69</v>
      </c>
      <c r="C34" s="2" t="s">
        <v>95</v>
      </c>
      <c r="D34" s="5" t="s">
        <v>86</v>
      </c>
    </row>
    <row r="35" spans="1:4" ht="12.75">
      <c r="A35" s="2" t="s">
        <v>24</v>
      </c>
      <c r="B35" s="5" t="s">
        <v>69</v>
      </c>
      <c r="C35" s="2" t="s">
        <v>96</v>
      </c>
      <c r="D35" s="5" t="s">
        <v>86</v>
      </c>
    </row>
    <row r="36" spans="1:4" ht="12.75">
      <c r="A36" s="2" t="s">
        <v>37</v>
      </c>
      <c r="B36" s="5" t="s">
        <v>69</v>
      </c>
      <c r="C36" s="2" t="s">
        <v>97</v>
      </c>
      <c r="D36" s="5" t="s">
        <v>86</v>
      </c>
    </row>
    <row r="37" spans="1:4" ht="12.75">
      <c r="A37" s="2" t="s">
        <v>26</v>
      </c>
      <c r="B37" s="5" t="s">
        <v>70</v>
      </c>
      <c r="C37" s="2" t="s">
        <v>33</v>
      </c>
      <c r="D37" s="5" t="s">
        <v>88</v>
      </c>
    </row>
    <row r="38" spans="1:4" ht="12.75">
      <c r="A38" s="2" t="s">
        <v>27</v>
      </c>
      <c r="B38" s="5" t="s">
        <v>70</v>
      </c>
      <c r="C38" s="2" t="s">
        <v>34</v>
      </c>
      <c r="D38" s="5" t="s">
        <v>88</v>
      </c>
    </row>
    <row r="39" spans="1:4" ht="12.75">
      <c r="A39" s="2" t="s">
        <v>29</v>
      </c>
      <c r="B39" s="5" t="s">
        <v>70</v>
      </c>
      <c r="C39" s="2" t="s">
        <v>35</v>
      </c>
      <c r="D39" s="5" t="s">
        <v>88</v>
      </c>
    </row>
    <row r="40" spans="1:4" ht="12.75">
      <c r="A40" s="2" t="s">
        <v>32</v>
      </c>
      <c r="B40" s="5" t="s">
        <v>70</v>
      </c>
      <c r="C40" s="2" t="s">
        <v>46</v>
      </c>
      <c r="D40" s="5" t="s">
        <v>88</v>
      </c>
    </row>
    <row r="41" spans="1:4" ht="12.75">
      <c r="A41" s="2" t="s">
        <v>36</v>
      </c>
      <c r="B41" s="5" t="s">
        <v>89</v>
      </c>
      <c r="C41" s="2" t="s">
        <v>98</v>
      </c>
      <c r="D41" s="5" t="s">
        <v>88</v>
      </c>
    </row>
    <row r="42" spans="1:4" ht="12.75">
      <c r="A42" s="2" t="s">
        <v>38</v>
      </c>
      <c r="B42" s="5" t="s">
        <v>89</v>
      </c>
      <c r="C42" s="2" t="s">
        <v>99</v>
      </c>
      <c r="D42" s="5" t="s">
        <v>88</v>
      </c>
    </row>
    <row r="43" spans="1:4" ht="12.75">
      <c r="A43" s="2" t="s">
        <v>40</v>
      </c>
      <c r="B43" s="5" t="s">
        <v>89</v>
      </c>
      <c r="C43" s="2" t="s">
        <v>100</v>
      </c>
      <c r="D43" s="5" t="s">
        <v>88</v>
      </c>
    </row>
    <row r="44" spans="1:4" ht="12.75">
      <c r="A44" s="2" t="s">
        <v>41</v>
      </c>
      <c r="B44" s="5" t="s">
        <v>89</v>
      </c>
      <c r="C44" s="2" t="s">
        <v>101</v>
      </c>
      <c r="D44" s="5" t="s">
        <v>88</v>
      </c>
    </row>
    <row r="45" spans="1:2" ht="12.75">
      <c r="A45" s="2" t="s">
        <v>47</v>
      </c>
      <c r="B45" s="5" t="s">
        <v>89</v>
      </c>
    </row>
    <row r="49" ht="12.75" customHeight="1"/>
    <row r="60" ht="12.75" customHeight="1"/>
  </sheetData>
  <mergeCells count="2">
    <mergeCell ref="A1:D2"/>
    <mergeCell ref="A3:D3"/>
  </mergeCells>
  <printOptions horizontalCentered="1" verticalCentered="1"/>
  <pageMargins left="0" right="0" top="0" bottom="0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A4" sqref="A4"/>
    </sheetView>
  </sheetViews>
  <sheetFormatPr defaultColWidth="11.421875" defaultRowHeight="12.75"/>
  <cols>
    <col min="1" max="1" width="20.28125" style="1" customWidth="1"/>
    <col min="2" max="2" width="25.7109375" style="1" bestFit="1" customWidth="1"/>
    <col min="3" max="3" width="20.28125" style="0" customWidth="1"/>
    <col min="4" max="4" width="25.7109375" style="0" bestFit="1" customWidth="1"/>
  </cols>
  <sheetData>
    <row r="1" spans="1:4" ht="12.75">
      <c r="A1" s="50" t="s">
        <v>73</v>
      </c>
      <c r="B1" s="51"/>
      <c r="C1" s="51"/>
      <c r="D1" s="52"/>
    </row>
    <row r="2" spans="1:4" ht="12.75">
      <c r="A2" s="53"/>
      <c r="B2" s="54"/>
      <c r="C2" s="54"/>
      <c r="D2" s="55"/>
    </row>
    <row r="3" spans="1:4" ht="12" customHeight="1">
      <c r="A3" s="56" t="s">
        <v>107</v>
      </c>
      <c r="B3" s="56"/>
      <c r="C3" s="56"/>
      <c r="D3" s="56"/>
    </row>
    <row r="5" spans="1:4" ht="12.75" customHeight="1">
      <c r="A5" s="2" t="s">
        <v>25</v>
      </c>
      <c r="B5" s="5" t="s">
        <v>86</v>
      </c>
      <c r="C5" s="2" t="s">
        <v>28</v>
      </c>
      <c r="D5" s="6" t="s">
        <v>84</v>
      </c>
    </row>
    <row r="6" spans="1:4" ht="12.75">
      <c r="A6" s="2" t="s">
        <v>97</v>
      </c>
      <c r="B6" s="5" t="s">
        <v>86</v>
      </c>
      <c r="C6" s="2" t="s">
        <v>65</v>
      </c>
      <c r="D6" s="5" t="s">
        <v>85</v>
      </c>
    </row>
    <row r="7" spans="1:4" ht="12.75">
      <c r="A7" s="2" t="s">
        <v>91</v>
      </c>
      <c r="B7" s="5" t="s">
        <v>89</v>
      </c>
      <c r="C7" s="2" t="s">
        <v>90</v>
      </c>
      <c r="D7" s="5" t="s">
        <v>89</v>
      </c>
    </row>
    <row r="8" spans="1:4" ht="12.75">
      <c r="A8" s="2" t="s">
        <v>18</v>
      </c>
      <c r="B8" s="5" t="s">
        <v>110</v>
      </c>
      <c r="C8" s="2" t="s">
        <v>29</v>
      </c>
      <c r="D8" s="5" t="s">
        <v>70</v>
      </c>
    </row>
    <row r="9" spans="1:4" ht="12.75">
      <c r="A9" s="2" t="s">
        <v>0</v>
      </c>
      <c r="B9" s="5" t="s">
        <v>85</v>
      </c>
      <c r="C9" s="2" t="s">
        <v>99</v>
      </c>
      <c r="D9" s="5" t="s">
        <v>88</v>
      </c>
    </row>
    <row r="10" spans="1:4" ht="12.75">
      <c r="A10" s="2" t="s">
        <v>31</v>
      </c>
      <c r="B10" s="5" t="s">
        <v>86</v>
      </c>
      <c r="C10" s="2" t="s">
        <v>6</v>
      </c>
      <c r="D10" s="5" t="s">
        <v>85</v>
      </c>
    </row>
    <row r="11" spans="1:4" ht="12.75">
      <c r="A11" s="2" t="s">
        <v>13</v>
      </c>
      <c r="B11" s="5" t="s">
        <v>85</v>
      </c>
      <c r="C11" s="2" t="s">
        <v>62</v>
      </c>
      <c r="D11" s="5" t="s">
        <v>85</v>
      </c>
    </row>
    <row r="12" spans="1:4" ht="12.75">
      <c r="A12" s="3" t="s">
        <v>1</v>
      </c>
      <c r="B12" s="6" t="s">
        <v>84</v>
      </c>
      <c r="C12" s="2" t="s">
        <v>101</v>
      </c>
      <c r="D12" s="5" t="s">
        <v>88</v>
      </c>
    </row>
    <row r="13" spans="1:4" ht="12.75">
      <c r="A13" s="2" t="s">
        <v>24</v>
      </c>
      <c r="B13" s="5" t="s">
        <v>110</v>
      </c>
      <c r="C13" s="2" t="s">
        <v>53</v>
      </c>
      <c r="D13" s="5" t="s">
        <v>71</v>
      </c>
    </row>
    <row r="14" spans="1:4" ht="12.75">
      <c r="A14" s="2" t="s">
        <v>68</v>
      </c>
      <c r="B14" s="5" t="s">
        <v>85</v>
      </c>
      <c r="C14" s="2" t="s">
        <v>30</v>
      </c>
      <c r="D14" s="6" t="s">
        <v>84</v>
      </c>
    </row>
    <row r="15" spans="1:4" ht="12.75">
      <c r="A15" s="2" t="s">
        <v>16</v>
      </c>
      <c r="B15" s="5" t="s">
        <v>85</v>
      </c>
      <c r="C15" s="2" t="s">
        <v>35</v>
      </c>
      <c r="D15" s="5" t="s">
        <v>88</v>
      </c>
    </row>
    <row r="16" spans="1:4" ht="12.75">
      <c r="A16" s="2" t="s">
        <v>96</v>
      </c>
      <c r="B16" s="5" t="s">
        <v>86</v>
      </c>
      <c r="C16" s="2" t="s">
        <v>51</v>
      </c>
      <c r="D16" s="5" t="s">
        <v>71</v>
      </c>
    </row>
    <row r="17" spans="1:4" ht="12.75">
      <c r="A17" s="2" t="s">
        <v>19</v>
      </c>
      <c r="B17" s="5" t="s">
        <v>110</v>
      </c>
      <c r="C17" s="2" t="s">
        <v>36</v>
      </c>
      <c r="D17" s="5" t="s">
        <v>89</v>
      </c>
    </row>
    <row r="18" spans="1:4" ht="12.75">
      <c r="A18" s="2" t="s">
        <v>52</v>
      </c>
      <c r="B18" s="5" t="s">
        <v>71</v>
      </c>
      <c r="C18" s="2" t="s">
        <v>17</v>
      </c>
      <c r="D18" s="5" t="s">
        <v>85</v>
      </c>
    </row>
    <row r="19" spans="1:4" ht="12.75">
      <c r="A19" s="2" t="s">
        <v>42</v>
      </c>
      <c r="B19" s="5" t="s">
        <v>71</v>
      </c>
      <c r="C19" s="2" t="s">
        <v>7</v>
      </c>
      <c r="D19" s="5" t="s">
        <v>85</v>
      </c>
    </row>
    <row r="20" spans="1:4" ht="12.75">
      <c r="A20" s="2" t="s">
        <v>43</v>
      </c>
      <c r="B20" s="5" t="s">
        <v>71</v>
      </c>
      <c r="C20" s="2" t="s">
        <v>21</v>
      </c>
      <c r="D20" s="5" t="s">
        <v>110</v>
      </c>
    </row>
    <row r="21" spans="1:4" ht="12.75">
      <c r="A21" s="2" t="s">
        <v>20</v>
      </c>
      <c r="B21" s="5" t="s">
        <v>110</v>
      </c>
      <c r="C21" s="2" t="s">
        <v>67</v>
      </c>
      <c r="D21" s="5" t="s">
        <v>71</v>
      </c>
    </row>
    <row r="22" spans="1:4" ht="12.75">
      <c r="A22" s="2" t="s">
        <v>54</v>
      </c>
      <c r="B22" s="5" t="s">
        <v>72</v>
      </c>
      <c r="C22" s="2" t="s">
        <v>55</v>
      </c>
      <c r="D22" s="5" t="s">
        <v>72</v>
      </c>
    </row>
    <row r="23" spans="1:4" ht="12.75">
      <c r="A23" s="2" t="s">
        <v>60</v>
      </c>
      <c r="B23" s="5" t="s">
        <v>72</v>
      </c>
      <c r="C23" s="2" t="s">
        <v>37</v>
      </c>
      <c r="D23" s="5" t="s">
        <v>110</v>
      </c>
    </row>
    <row r="24" spans="1:4" ht="12.75">
      <c r="A24" s="2" t="s">
        <v>44</v>
      </c>
      <c r="B24" s="5" t="s">
        <v>71</v>
      </c>
      <c r="C24" s="2" t="s">
        <v>8</v>
      </c>
      <c r="D24" s="5" t="s">
        <v>85</v>
      </c>
    </row>
    <row r="25" spans="1:4" ht="12.75">
      <c r="A25" s="2" t="s">
        <v>32</v>
      </c>
      <c r="B25" s="5" t="s">
        <v>70</v>
      </c>
      <c r="C25" s="2" t="s">
        <v>22</v>
      </c>
      <c r="D25" s="5" t="s">
        <v>110</v>
      </c>
    </row>
    <row r="26" spans="1:4" ht="12.75">
      <c r="A26" s="2" t="s">
        <v>33</v>
      </c>
      <c r="B26" s="5" t="s">
        <v>88</v>
      </c>
      <c r="C26" s="2" t="s">
        <v>63</v>
      </c>
      <c r="D26" s="5" t="s">
        <v>85</v>
      </c>
    </row>
    <row r="27" spans="1:4" ht="12.75">
      <c r="A27" s="2" t="s">
        <v>2</v>
      </c>
      <c r="B27" s="5" t="s">
        <v>85</v>
      </c>
      <c r="C27" s="2" t="s">
        <v>23</v>
      </c>
      <c r="D27" s="5" t="s">
        <v>110</v>
      </c>
    </row>
    <row r="28" spans="1:4" ht="12.75" customHeight="1">
      <c r="A28" s="2" t="s">
        <v>26</v>
      </c>
      <c r="B28" s="5" t="s">
        <v>70</v>
      </c>
      <c r="C28" s="2" t="s">
        <v>9</v>
      </c>
      <c r="D28" s="5" t="s">
        <v>85</v>
      </c>
    </row>
    <row r="29" spans="1:4" ht="12.75">
      <c r="A29" s="2" t="s">
        <v>14</v>
      </c>
      <c r="B29" s="5" t="s">
        <v>85</v>
      </c>
      <c r="C29" s="2" t="s">
        <v>61</v>
      </c>
      <c r="D29" s="5" t="s">
        <v>72</v>
      </c>
    </row>
    <row r="30" spans="1:4" ht="12.75">
      <c r="A30" s="2" t="s">
        <v>100</v>
      </c>
      <c r="B30" s="5" t="s">
        <v>88</v>
      </c>
      <c r="C30" s="2" t="s">
        <v>59</v>
      </c>
      <c r="D30" s="5" t="s">
        <v>72</v>
      </c>
    </row>
    <row r="31" spans="1:4" ht="12.75">
      <c r="A31" s="2" t="s">
        <v>92</v>
      </c>
      <c r="B31" s="5" t="s">
        <v>89</v>
      </c>
      <c r="C31" s="2" t="s">
        <v>38</v>
      </c>
      <c r="D31" s="5" t="s">
        <v>89</v>
      </c>
    </row>
    <row r="32" spans="1:4" ht="12.75">
      <c r="A32" s="2" t="s">
        <v>34</v>
      </c>
      <c r="B32" s="5" t="s">
        <v>88</v>
      </c>
      <c r="C32" s="2" t="s">
        <v>93</v>
      </c>
      <c r="D32" s="6" t="s">
        <v>84</v>
      </c>
    </row>
    <row r="33" spans="1:4" ht="12.75">
      <c r="A33" s="2" t="s">
        <v>45</v>
      </c>
      <c r="B33" s="5" t="s">
        <v>71</v>
      </c>
      <c r="C33" s="2" t="s">
        <v>94</v>
      </c>
      <c r="D33" s="6" t="s">
        <v>84</v>
      </c>
    </row>
    <row r="34" spans="1:4" ht="12.75">
      <c r="A34" s="2" t="s">
        <v>4</v>
      </c>
      <c r="B34" s="5" t="s">
        <v>85</v>
      </c>
      <c r="C34" s="2" t="s">
        <v>64</v>
      </c>
      <c r="D34" s="5" t="s">
        <v>85</v>
      </c>
    </row>
    <row r="35" spans="1:4" ht="12.75">
      <c r="A35" s="2" t="s">
        <v>3</v>
      </c>
      <c r="B35" s="5" t="s">
        <v>85</v>
      </c>
      <c r="C35" s="2" t="s">
        <v>10</v>
      </c>
      <c r="D35" s="5" t="s">
        <v>85</v>
      </c>
    </row>
    <row r="36" spans="1:4" ht="12.75">
      <c r="A36" s="2" t="s">
        <v>46</v>
      </c>
      <c r="B36" s="5" t="s">
        <v>88</v>
      </c>
      <c r="C36" s="2" t="s">
        <v>12</v>
      </c>
      <c r="D36" s="5" t="s">
        <v>85</v>
      </c>
    </row>
    <row r="37" spans="1:4" ht="12.75">
      <c r="A37" s="2" t="s">
        <v>5</v>
      </c>
      <c r="B37" s="5" t="s">
        <v>85</v>
      </c>
      <c r="C37" s="2" t="s">
        <v>15</v>
      </c>
      <c r="D37" s="5" t="s">
        <v>85</v>
      </c>
    </row>
    <row r="38" spans="1:4" ht="12.75">
      <c r="A38" s="2" t="s">
        <v>66</v>
      </c>
      <c r="B38" s="5" t="s">
        <v>85</v>
      </c>
      <c r="C38" s="2" t="s">
        <v>56</v>
      </c>
      <c r="D38" s="5" t="s">
        <v>72</v>
      </c>
    </row>
    <row r="39" spans="1:4" ht="12.75">
      <c r="A39" s="2" t="s">
        <v>95</v>
      </c>
      <c r="B39" s="5" t="s">
        <v>86</v>
      </c>
      <c r="C39" s="2" t="s">
        <v>57</v>
      </c>
      <c r="D39" s="5" t="s">
        <v>72</v>
      </c>
    </row>
    <row r="40" spans="1:4" ht="12.75">
      <c r="A40" s="2" t="s">
        <v>27</v>
      </c>
      <c r="B40" s="5" t="s">
        <v>70</v>
      </c>
      <c r="C40" s="2" t="s">
        <v>58</v>
      </c>
      <c r="D40" s="5" t="s">
        <v>72</v>
      </c>
    </row>
    <row r="41" spans="1:4" ht="12.75">
      <c r="A41" s="2" t="s">
        <v>47</v>
      </c>
      <c r="B41" s="5" t="s">
        <v>89</v>
      </c>
      <c r="C41" s="2" t="s">
        <v>39</v>
      </c>
      <c r="D41" s="5" t="s">
        <v>110</v>
      </c>
    </row>
    <row r="42" spans="1:4" ht="12.75">
      <c r="A42" s="2" t="s">
        <v>98</v>
      </c>
      <c r="B42" s="5" t="s">
        <v>88</v>
      </c>
      <c r="C42" s="2" t="s">
        <v>11</v>
      </c>
      <c r="D42" s="5" t="s">
        <v>85</v>
      </c>
    </row>
    <row r="43" spans="1:4" ht="12.75">
      <c r="A43" s="2" t="s">
        <v>48</v>
      </c>
      <c r="B43" s="5" t="s">
        <v>71</v>
      </c>
      <c r="C43" s="2" t="s">
        <v>40</v>
      </c>
      <c r="D43" s="5" t="s">
        <v>89</v>
      </c>
    </row>
    <row r="44" spans="1:4" ht="12.75">
      <c r="A44" s="2" t="s">
        <v>49</v>
      </c>
      <c r="B44" s="5" t="s">
        <v>71</v>
      </c>
      <c r="C44" s="2" t="s">
        <v>41</v>
      </c>
      <c r="D44" s="5" t="s">
        <v>89</v>
      </c>
    </row>
    <row r="45" spans="1:2" ht="12.75">
      <c r="A45" s="2" t="s">
        <v>50</v>
      </c>
      <c r="B45" s="5" t="s">
        <v>71</v>
      </c>
    </row>
    <row r="49" ht="12.75" customHeight="1"/>
    <row r="60" ht="12.75" customHeight="1"/>
  </sheetData>
  <mergeCells count="2">
    <mergeCell ref="A1:D2"/>
    <mergeCell ref="A3:D3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showGridLines="0" workbookViewId="0" topLeftCell="A1">
      <selection activeCell="A5" sqref="A5"/>
    </sheetView>
  </sheetViews>
  <sheetFormatPr defaultColWidth="11.421875" defaultRowHeight="12.75"/>
  <cols>
    <col min="1" max="1" width="17.57421875" style="1" customWidth="1"/>
    <col min="2" max="2" width="8.8515625" style="8" customWidth="1"/>
    <col min="3" max="3" width="8.8515625" style="0" customWidth="1"/>
    <col min="4" max="4" width="0.85546875" style="0" customWidth="1"/>
    <col min="5" max="5" width="17.57421875" style="0" customWidth="1"/>
    <col min="6" max="6" width="8.8515625" style="8" customWidth="1"/>
    <col min="7" max="7" width="8.8515625" style="0" customWidth="1"/>
    <col min="8" max="8" width="0.85546875" style="0" customWidth="1"/>
    <col min="9" max="9" width="17.57421875" style="0" customWidth="1"/>
    <col min="10" max="11" width="8.8515625" style="0" customWidth="1"/>
  </cols>
  <sheetData>
    <row r="1" spans="1:11" ht="12.75">
      <c r="A1" s="61" t="s">
        <v>73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4" spans="1:6" s="24" customFormat="1" ht="11.25">
      <c r="A4" s="22" t="s">
        <v>83</v>
      </c>
      <c r="B4" s="23"/>
      <c r="E4" s="23"/>
      <c r="F4" s="23"/>
    </row>
    <row r="5" spans="1:6" s="24" customFormat="1" ht="11.25">
      <c r="A5" s="22" t="s">
        <v>109</v>
      </c>
      <c r="B5" s="23"/>
      <c r="E5" s="23"/>
      <c r="F5" s="23"/>
    </row>
    <row r="6" spans="1:6" s="24" customFormat="1" ht="11.25">
      <c r="A6" s="22" t="s">
        <v>87</v>
      </c>
      <c r="B6" s="23"/>
      <c r="F6" s="23"/>
    </row>
    <row r="7" spans="1:11" s="24" customFormat="1" ht="11.25">
      <c r="A7" s="22" t="s">
        <v>74</v>
      </c>
      <c r="B7" s="23"/>
      <c r="E7" s="62" t="s">
        <v>80</v>
      </c>
      <c r="F7" s="62"/>
      <c r="G7" s="62"/>
      <c r="H7" s="62"/>
      <c r="I7" s="62"/>
      <c r="J7" s="62"/>
      <c r="K7" s="62"/>
    </row>
    <row r="8" spans="1:11" s="24" customFormat="1" ht="11.25">
      <c r="A8" s="22" t="s">
        <v>75</v>
      </c>
      <c r="B8" s="23"/>
      <c r="E8" s="62"/>
      <c r="F8" s="62"/>
      <c r="G8" s="62"/>
      <c r="H8" s="62"/>
      <c r="I8" s="62"/>
      <c r="J8" s="62"/>
      <c r="K8" s="62"/>
    </row>
    <row r="9" spans="1:6" s="24" customFormat="1" ht="11.25">
      <c r="A9" s="22" t="s">
        <v>102</v>
      </c>
      <c r="B9" s="23"/>
      <c r="F9" s="23"/>
    </row>
    <row r="10" spans="1:6" s="24" customFormat="1" ht="11.25">
      <c r="A10" s="22" t="s">
        <v>103</v>
      </c>
      <c r="B10" s="23"/>
      <c r="F10" s="23"/>
    </row>
    <row r="11" spans="1:6" s="24" customFormat="1" ht="11.25">
      <c r="A11" s="22" t="s">
        <v>104</v>
      </c>
      <c r="B11" s="23"/>
      <c r="F11" s="23"/>
    </row>
    <row r="13" spans="1:11" ht="32.25" customHeight="1">
      <c r="A13" s="57" t="s">
        <v>76</v>
      </c>
      <c r="B13" s="59" t="s">
        <v>77</v>
      </c>
      <c r="C13" s="60"/>
      <c r="D13" s="16"/>
      <c r="E13" s="57" t="s">
        <v>76</v>
      </c>
      <c r="F13" s="63" t="s">
        <v>77</v>
      </c>
      <c r="G13" s="63"/>
      <c r="H13" s="18"/>
      <c r="I13" s="57" t="s">
        <v>76</v>
      </c>
      <c r="J13" s="59" t="s">
        <v>77</v>
      </c>
      <c r="K13" s="60"/>
    </row>
    <row r="14" spans="1:11" ht="17.25" customHeight="1">
      <c r="A14" s="58"/>
      <c r="B14" s="4" t="s">
        <v>78</v>
      </c>
      <c r="C14" s="4" t="s">
        <v>79</v>
      </c>
      <c r="D14" s="17"/>
      <c r="E14" s="58"/>
      <c r="F14" s="4" t="s">
        <v>78</v>
      </c>
      <c r="G14" s="4" t="s">
        <v>79</v>
      </c>
      <c r="H14" s="17"/>
      <c r="I14" s="58"/>
      <c r="J14" s="4" t="s">
        <v>78</v>
      </c>
      <c r="K14" s="4" t="s">
        <v>79</v>
      </c>
    </row>
    <row r="15" spans="1:11" ht="12.75" customHeight="1">
      <c r="A15" s="2" t="s">
        <v>25</v>
      </c>
      <c r="B15" s="14">
        <v>7</v>
      </c>
      <c r="C15" s="6" t="b">
        <f>IF(B15=7,TRUE,IF(B15="","",FALSE))</f>
        <v>1</v>
      </c>
      <c r="D15" s="6"/>
      <c r="E15" s="2" t="s">
        <v>27</v>
      </c>
      <c r="F15" s="15">
        <v>3</v>
      </c>
      <c r="G15" s="6" t="b">
        <f>IF(F15=3,TRUE,IF(F15="","",FALSE))</f>
        <v>1</v>
      </c>
      <c r="H15" s="6"/>
      <c r="I15" s="5" t="s">
        <v>64</v>
      </c>
      <c r="J15" s="14">
        <v>1</v>
      </c>
      <c r="K15" s="6" t="b">
        <f>IF(J15=1,TRUE,IF(J15="","",FALSE))</f>
        <v>1</v>
      </c>
    </row>
    <row r="16" spans="1:11" ht="12.75">
      <c r="A16" s="2" t="s">
        <v>97</v>
      </c>
      <c r="B16" s="9">
        <v>7</v>
      </c>
      <c r="C16" s="3" t="b">
        <f>IF(B16=7,TRUE,IF(B16="","",FALSE))</f>
        <v>1</v>
      </c>
      <c r="D16" s="6"/>
      <c r="E16" s="2" t="s">
        <v>47</v>
      </c>
      <c r="F16" s="7">
        <v>3</v>
      </c>
      <c r="G16" s="3" t="b">
        <f>IF(F16=3,TRUE,IF(F16="","",FALSE))</f>
        <v>1</v>
      </c>
      <c r="H16" s="6"/>
      <c r="I16" s="2" t="s">
        <v>10</v>
      </c>
      <c r="J16" s="9">
        <v>1</v>
      </c>
      <c r="K16" s="20" t="b">
        <f>IF(J16=1,TRUE,IF(J16="","",FALSE))</f>
        <v>1</v>
      </c>
    </row>
    <row r="17" spans="1:11" ht="12.75">
      <c r="A17" s="2" t="s">
        <v>91</v>
      </c>
      <c r="B17" s="14">
        <v>3</v>
      </c>
      <c r="C17" s="6" t="b">
        <f>IF(B17=3,TRUE,IF(B17="","",FALSE))</f>
        <v>1</v>
      </c>
      <c r="D17" s="6"/>
      <c r="E17" s="2" t="s">
        <v>98</v>
      </c>
      <c r="F17" s="15">
        <v>8</v>
      </c>
      <c r="G17" s="6" t="b">
        <f>IF(F17=8,TRUE,IF(F17="","",FALSE))</f>
        <v>1</v>
      </c>
      <c r="H17" s="6"/>
      <c r="I17" s="5" t="s">
        <v>12</v>
      </c>
      <c r="J17" s="14">
        <v>1</v>
      </c>
      <c r="K17" s="6" t="b">
        <f>IF(J17=1,TRUE,IF(J17="","",FALSE))</f>
        <v>1</v>
      </c>
    </row>
    <row r="18" spans="1:11" ht="12.75">
      <c r="A18" s="2" t="s">
        <v>18</v>
      </c>
      <c r="B18" s="9">
        <v>2</v>
      </c>
      <c r="C18" s="3" t="b">
        <f>IF(B18=2,TRUE,IF(B18="","",FALSE))</f>
        <v>1</v>
      </c>
      <c r="D18" s="6"/>
      <c r="E18" s="2" t="s">
        <v>48</v>
      </c>
      <c r="F18" s="7">
        <v>4</v>
      </c>
      <c r="G18" s="3" t="b">
        <f>IF(F18=4,TRUE,IF(F18="","",FALSE))</f>
        <v>1</v>
      </c>
      <c r="H18" s="6"/>
      <c r="I18" s="2" t="s">
        <v>15</v>
      </c>
      <c r="J18" s="9">
        <v>1</v>
      </c>
      <c r="K18" s="20" t="b">
        <f>IF(J18=1,TRUE,IF(J18="","",FALSE))</f>
        <v>1</v>
      </c>
    </row>
    <row r="19" spans="1:11" ht="12.75">
      <c r="A19" s="2" t="s">
        <v>0</v>
      </c>
      <c r="B19" s="14">
        <v>1</v>
      </c>
      <c r="C19" s="6" t="b">
        <f>IF(B19=1,TRUE,IF(B19="","",FALSE))</f>
        <v>1</v>
      </c>
      <c r="D19" s="6"/>
      <c r="E19" s="2" t="s">
        <v>49</v>
      </c>
      <c r="F19" s="15">
        <v>4</v>
      </c>
      <c r="G19" s="6" t="b">
        <f>IF(F19=4,TRUE,IF(F19="","",FALSE))</f>
        <v>1</v>
      </c>
      <c r="H19" s="6"/>
      <c r="I19" s="5" t="s">
        <v>56</v>
      </c>
      <c r="J19" s="14">
        <v>5</v>
      </c>
      <c r="K19" s="6" t="b">
        <f>IF(J19=5,TRUE,IF(J19="","",FALSE))</f>
        <v>1</v>
      </c>
    </row>
    <row r="20" spans="1:11" ht="12.75">
      <c r="A20" s="2" t="s">
        <v>31</v>
      </c>
      <c r="B20" s="9">
        <v>7</v>
      </c>
      <c r="C20" s="3" t="b">
        <f>IF(B20=7,TRUE,IF(B20="","",FALSE))</f>
        <v>1</v>
      </c>
      <c r="D20" s="6"/>
      <c r="E20" s="2" t="s">
        <v>50</v>
      </c>
      <c r="F20" s="7">
        <v>4</v>
      </c>
      <c r="G20" s="3" t="b">
        <f>IF(F20=4,TRUE,IF(F20="","",FALSE))</f>
        <v>1</v>
      </c>
      <c r="H20" s="6"/>
      <c r="I20" s="2" t="s">
        <v>57</v>
      </c>
      <c r="J20" s="9">
        <v>5</v>
      </c>
      <c r="K20" s="20" t="b">
        <f>IF(J20=5,TRUE,IF(J20="","",FALSE))</f>
        <v>1</v>
      </c>
    </row>
    <row r="21" spans="1:11" ht="12.75">
      <c r="A21" s="2" t="s">
        <v>13</v>
      </c>
      <c r="B21" s="14">
        <v>1</v>
      </c>
      <c r="C21" s="6" t="b">
        <f>IF(B21=1,TRUE,IF(B21="","",FALSE))</f>
        <v>1</v>
      </c>
      <c r="D21" s="6"/>
      <c r="E21" s="2" t="s">
        <v>28</v>
      </c>
      <c r="F21" s="15">
        <v>6</v>
      </c>
      <c r="G21" s="6" t="b">
        <f>IF(F21=6,TRUE,IF(F21="","",FALSE))</f>
        <v>1</v>
      </c>
      <c r="H21" s="6"/>
      <c r="I21" s="5" t="s">
        <v>58</v>
      </c>
      <c r="J21" s="14">
        <v>5</v>
      </c>
      <c r="K21" s="6" t="b">
        <f>IF(J21=5,TRUE,IF(J21="","",FALSE))</f>
        <v>1</v>
      </c>
    </row>
    <row r="22" spans="1:11" ht="12.75">
      <c r="A22" s="3" t="s">
        <v>1</v>
      </c>
      <c r="B22" s="9">
        <v>6</v>
      </c>
      <c r="C22" s="3" t="b">
        <f>IF(B22=6,TRUE,IF(B22="","",FALSE))</f>
        <v>1</v>
      </c>
      <c r="D22" s="6"/>
      <c r="E22" s="2" t="s">
        <v>65</v>
      </c>
      <c r="F22" s="7">
        <v>1</v>
      </c>
      <c r="G22" s="3" t="b">
        <f>IF(F22=1,TRUE,IF(F22="","",FALSE))</f>
        <v>1</v>
      </c>
      <c r="H22" s="6"/>
      <c r="I22" s="2" t="s">
        <v>39</v>
      </c>
      <c r="J22" s="9">
        <v>2</v>
      </c>
      <c r="K22" s="20" t="b">
        <f>IF(J22=2,TRUE,IF(J22="","",FALSE))</f>
        <v>1</v>
      </c>
    </row>
    <row r="23" spans="1:11" ht="12.75">
      <c r="A23" s="2" t="s">
        <v>24</v>
      </c>
      <c r="B23" s="14">
        <v>2</v>
      </c>
      <c r="C23" s="6" t="b">
        <f>IF(B23=2,TRUE,IF(B23="","",FALSE))</f>
        <v>1</v>
      </c>
      <c r="D23" s="6"/>
      <c r="E23" s="2" t="s">
        <v>90</v>
      </c>
      <c r="F23" s="15">
        <v>3</v>
      </c>
      <c r="G23" s="6" t="b">
        <f>IF(F23=3,TRUE,IF(F23="","",FALSE))</f>
        <v>1</v>
      </c>
      <c r="H23" s="6"/>
      <c r="I23" s="5" t="s">
        <v>11</v>
      </c>
      <c r="J23" s="14">
        <v>1</v>
      </c>
      <c r="K23" s="6" t="b">
        <f>IF(J23=1,TRUE,IF(J23="","",FALSE))</f>
        <v>1</v>
      </c>
    </row>
    <row r="24" spans="1:11" ht="12.75">
      <c r="A24" s="2" t="s">
        <v>68</v>
      </c>
      <c r="B24" s="9">
        <v>1</v>
      </c>
      <c r="C24" s="3" t="b">
        <f>IF(B24=1,TRUE,IF(B24="","",FALSE))</f>
        <v>1</v>
      </c>
      <c r="D24" s="6"/>
      <c r="E24" s="2" t="s">
        <v>29</v>
      </c>
      <c r="F24" s="7">
        <v>3</v>
      </c>
      <c r="G24" s="3" t="b">
        <f>IF(F24=3,TRUE,IF(F24="","",FALSE))</f>
        <v>1</v>
      </c>
      <c r="H24" s="6"/>
      <c r="I24" s="2" t="s">
        <v>40</v>
      </c>
      <c r="J24" s="9">
        <v>3</v>
      </c>
      <c r="K24" s="20" t="b">
        <f>IF(J24=3,TRUE,IF(J24="","",FALSE))</f>
        <v>1</v>
      </c>
    </row>
    <row r="25" spans="1:11" ht="12.75">
      <c r="A25" s="2" t="s">
        <v>16</v>
      </c>
      <c r="B25" s="14">
        <v>1</v>
      </c>
      <c r="C25" s="6" t="b">
        <f>IF(B25=1,TRUE,IF(B25="","",FALSE))</f>
        <v>1</v>
      </c>
      <c r="D25" s="6"/>
      <c r="E25" s="2" t="s">
        <v>99</v>
      </c>
      <c r="F25" s="15">
        <v>8</v>
      </c>
      <c r="G25" s="6" t="b">
        <f>IF(F25=8,TRUE,IF(F25="","",FALSE))</f>
        <v>1</v>
      </c>
      <c r="H25" s="6"/>
      <c r="I25" s="5" t="s">
        <v>41</v>
      </c>
      <c r="J25" s="14">
        <v>3</v>
      </c>
      <c r="K25" s="6" t="b">
        <f>IF(J25=3,TRUE,IF(J25="","",FALSE))</f>
        <v>1</v>
      </c>
    </row>
    <row r="26" spans="1:11" ht="12.75">
      <c r="A26" s="2" t="s">
        <v>96</v>
      </c>
      <c r="B26" s="9">
        <v>7</v>
      </c>
      <c r="C26" s="3" t="b">
        <f>IF(B26=7,TRUE,IF(B26="","",FALSE))</f>
        <v>1</v>
      </c>
      <c r="D26" s="6"/>
      <c r="E26" s="2" t="s">
        <v>6</v>
      </c>
      <c r="F26" s="7">
        <v>1</v>
      </c>
      <c r="G26" s="3" t="b">
        <f>IF(F26=1,TRUE,IF(F26="","",FALSE))</f>
        <v>1</v>
      </c>
      <c r="H26" s="6"/>
      <c r="I26" s="2"/>
      <c r="J26" s="9"/>
      <c r="K26" s="20">
        <f aca="true" t="shared" si="0" ref="K26:K49">IF(J26=1,TRUE,IF(J26="","",FALSE))</f>
      </c>
    </row>
    <row r="27" spans="1:11" ht="12.75">
      <c r="A27" s="2" t="s">
        <v>19</v>
      </c>
      <c r="B27" s="14">
        <v>2</v>
      </c>
      <c r="C27" s="6" t="b">
        <f>IF(B27=2,TRUE,IF(B27="","",FALSE))</f>
        <v>1</v>
      </c>
      <c r="D27" s="6"/>
      <c r="E27" s="2" t="s">
        <v>62</v>
      </c>
      <c r="F27" s="15">
        <v>1</v>
      </c>
      <c r="G27" s="6" t="b">
        <f>IF(F27=1,TRUE,IF(F27="","",FALSE))</f>
        <v>1</v>
      </c>
      <c r="H27" s="6"/>
      <c r="I27" s="5"/>
      <c r="J27" s="14"/>
      <c r="K27" s="6">
        <f t="shared" si="0"/>
      </c>
    </row>
    <row r="28" spans="1:11" ht="12.75">
      <c r="A28" s="2" t="s">
        <v>52</v>
      </c>
      <c r="B28" s="9">
        <v>4</v>
      </c>
      <c r="C28" s="3" t="b">
        <f>IF(B28=4,TRUE,IF(B28="","",FALSE))</f>
        <v>1</v>
      </c>
      <c r="D28" s="6"/>
      <c r="E28" s="2" t="s">
        <v>101</v>
      </c>
      <c r="F28" s="7">
        <v>8</v>
      </c>
      <c r="G28" s="3" t="b">
        <f>IF(F28=8,TRUE,IF(F28="","",FALSE))</f>
        <v>1</v>
      </c>
      <c r="H28" s="6"/>
      <c r="I28" s="2"/>
      <c r="J28" s="9"/>
      <c r="K28" s="20">
        <f t="shared" si="0"/>
      </c>
    </row>
    <row r="29" spans="1:11" ht="12.75">
      <c r="A29" s="2" t="s">
        <v>42</v>
      </c>
      <c r="B29" s="14">
        <v>4</v>
      </c>
      <c r="C29" s="6" t="b">
        <f>IF(B29=4,TRUE,IF(B29="","",FALSE))</f>
        <v>1</v>
      </c>
      <c r="D29" s="6"/>
      <c r="E29" s="2" t="s">
        <v>53</v>
      </c>
      <c r="F29" s="15">
        <v>4</v>
      </c>
      <c r="G29" s="6" t="b">
        <f>IF(F29=4,TRUE,IF(F29="","",FALSE))</f>
        <v>1</v>
      </c>
      <c r="H29" s="6"/>
      <c r="I29" s="5"/>
      <c r="J29" s="14"/>
      <c r="K29" s="6">
        <f t="shared" si="0"/>
      </c>
    </row>
    <row r="30" spans="1:11" ht="12.75">
      <c r="A30" s="2" t="s">
        <v>43</v>
      </c>
      <c r="B30" s="9">
        <v>4</v>
      </c>
      <c r="C30" s="3" t="b">
        <f>IF(B30=4,TRUE,IF(B30="","",FALSE))</f>
        <v>1</v>
      </c>
      <c r="D30" s="6"/>
      <c r="E30" s="2" t="s">
        <v>30</v>
      </c>
      <c r="F30" s="7">
        <v>6</v>
      </c>
      <c r="G30" s="3" t="b">
        <f>IF(F30=6,TRUE,IF(F30="","",FALSE))</f>
        <v>1</v>
      </c>
      <c r="H30" s="6"/>
      <c r="I30" s="2"/>
      <c r="J30" s="9"/>
      <c r="K30" s="20">
        <f t="shared" si="0"/>
      </c>
    </row>
    <row r="31" spans="1:11" ht="12.75">
      <c r="A31" s="2" t="s">
        <v>20</v>
      </c>
      <c r="B31" s="14">
        <v>2</v>
      </c>
      <c r="C31" s="6" t="b">
        <f>IF(B31=2,TRUE,IF(B31="","",FALSE))</f>
        <v>1</v>
      </c>
      <c r="D31" s="6"/>
      <c r="E31" s="2" t="s">
        <v>35</v>
      </c>
      <c r="F31" s="15">
        <v>8</v>
      </c>
      <c r="G31" s="6" t="b">
        <f>IF(F31=8,TRUE,IF(F31="","",FALSE))</f>
        <v>1</v>
      </c>
      <c r="H31" s="6"/>
      <c r="I31" s="5"/>
      <c r="J31" s="14"/>
      <c r="K31" s="6">
        <f t="shared" si="0"/>
      </c>
    </row>
    <row r="32" spans="1:11" ht="12.75">
      <c r="A32" s="2" t="s">
        <v>54</v>
      </c>
      <c r="B32" s="9">
        <v>5</v>
      </c>
      <c r="C32" s="3" t="b">
        <f>IF(B32=5,TRUE,IF(B32="","",FALSE))</f>
        <v>1</v>
      </c>
      <c r="D32" s="6"/>
      <c r="E32" s="2" t="s">
        <v>51</v>
      </c>
      <c r="F32" s="7">
        <v>4</v>
      </c>
      <c r="G32" s="3" t="b">
        <f>IF(F32=4,TRUE,IF(F32="","",FALSE))</f>
        <v>1</v>
      </c>
      <c r="H32" s="6"/>
      <c r="I32" s="2"/>
      <c r="J32" s="9"/>
      <c r="K32" s="20">
        <f t="shared" si="0"/>
      </c>
    </row>
    <row r="33" spans="1:11" ht="12.75">
      <c r="A33" s="2" t="s">
        <v>60</v>
      </c>
      <c r="B33" s="14">
        <v>5</v>
      </c>
      <c r="C33" s="6" t="b">
        <f>IF(B33=5,TRUE,IF(B33="","",FALSE))</f>
        <v>1</v>
      </c>
      <c r="D33" s="6"/>
      <c r="E33" s="2" t="s">
        <v>36</v>
      </c>
      <c r="F33" s="15">
        <v>3</v>
      </c>
      <c r="G33" s="6" t="b">
        <f>IF(F33=3,TRUE,IF(F33="","",FALSE))</f>
        <v>1</v>
      </c>
      <c r="H33" s="6"/>
      <c r="I33" s="5"/>
      <c r="J33" s="14"/>
      <c r="K33" s="6">
        <f t="shared" si="0"/>
      </c>
    </row>
    <row r="34" spans="1:11" ht="12.75">
      <c r="A34" s="2" t="s">
        <v>44</v>
      </c>
      <c r="B34" s="9">
        <v>4</v>
      </c>
      <c r="C34" s="3" t="b">
        <f>IF(B34=4,TRUE,IF(B34="","",FALSE))</f>
        <v>1</v>
      </c>
      <c r="D34" s="6"/>
      <c r="E34" s="2" t="s">
        <v>17</v>
      </c>
      <c r="F34" s="7">
        <v>1</v>
      </c>
      <c r="G34" s="3" t="b">
        <f>IF(F34=1,TRUE,IF(F34="","",FALSE))</f>
        <v>1</v>
      </c>
      <c r="H34" s="6"/>
      <c r="I34" s="2"/>
      <c r="J34" s="9"/>
      <c r="K34" s="20">
        <f t="shared" si="0"/>
      </c>
    </row>
    <row r="35" spans="1:11" ht="12.75">
      <c r="A35" s="2" t="s">
        <v>32</v>
      </c>
      <c r="B35" s="14">
        <v>3</v>
      </c>
      <c r="C35" s="6" t="b">
        <f>IF(B35=3,TRUE,IF(B35="","",FALSE))</f>
        <v>1</v>
      </c>
      <c r="D35" s="6"/>
      <c r="E35" s="2" t="s">
        <v>7</v>
      </c>
      <c r="F35" s="15">
        <v>1</v>
      </c>
      <c r="G35" s="6" t="b">
        <f>IF(F35=1,TRUE,IF(F35="","",FALSE))</f>
        <v>1</v>
      </c>
      <c r="H35" s="6"/>
      <c r="I35" s="5"/>
      <c r="J35" s="14"/>
      <c r="K35" s="6">
        <f t="shared" si="0"/>
      </c>
    </row>
    <row r="36" spans="1:11" ht="12.75">
      <c r="A36" s="2" t="s">
        <v>33</v>
      </c>
      <c r="B36" s="9">
        <v>8</v>
      </c>
      <c r="C36" s="3" t="b">
        <f>IF(B36=8,TRUE,IF(B36="","",FALSE))</f>
        <v>1</v>
      </c>
      <c r="D36" s="6"/>
      <c r="E36" s="2" t="s">
        <v>21</v>
      </c>
      <c r="F36" s="7">
        <v>2</v>
      </c>
      <c r="G36" s="3" t="b">
        <f>IF(F36=2,TRUE,IF(F36="","",FALSE))</f>
        <v>1</v>
      </c>
      <c r="H36" s="6"/>
      <c r="I36" s="2"/>
      <c r="J36" s="9"/>
      <c r="K36" s="20">
        <f t="shared" si="0"/>
      </c>
    </row>
    <row r="37" spans="1:11" ht="12.75">
      <c r="A37" s="2" t="s">
        <v>2</v>
      </c>
      <c r="B37" s="14">
        <v>1</v>
      </c>
      <c r="C37" s="6" t="b">
        <f>IF(B37=1,TRUE,IF(B37="","",FALSE))</f>
        <v>1</v>
      </c>
      <c r="D37" s="6"/>
      <c r="E37" s="2" t="s">
        <v>67</v>
      </c>
      <c r="F37" s="15">
        <v>4</v>
      </c>
      <c r="G37" s="6" t="b">
        <f>IF(F37=4,TRUE,IF(F37="","",FALSE))</f>
        <v>1</v>
      </c>
      <c r="H37" s="6"/>
      <c r="I37" s="5"/>
      <c r="J37" s="14"/>
      <c r="K37" s="6">
        <f t="shared" si="0"/>
      </c>
    </row>
    <row r="38" spans="1:11" ht="12.75">
      <c r="A38" s="2" t="s">
        <v>26</v>
      </c>
      <c r="B38" s="9">
        <v>3</v>
      </c>
      <c r="C38" s="3" t="b">
        <f>IF(B38=3,TRUE,IF(B38="","",FALSE))</f>
        <v>1</v>
      </c>
      <c r="D38" s="6"/>
      <c r="E38" s="2" t="s">
        <v>55</v>
      </c>
      <c r="F38" s="7">
        <v>5</v>
      </c>
      <c r="G38" s="3" t="b">
        <f>IF(F38=5,TRUE,IF(F38="","",FALSE))</f>
        <v>1</v>
      </c>
      <c r="H38" s="6"/>
      <c r="I38" s="2"/>
      <c r="J38" s="9"/>
      <c r="K38" s="20">
        <f t="shared" si="0"/>
      </c>
    </row>
    <row r="39" spans="1:11" ht="12.75" customHeight="1">
      <c r="A39" s="2" t="s">
        <v>14</v>
      </c>
      <c r="B39" s="14">
        <v>1</v>
      </c>
      <c r="C39" s="6" t="b">
        <f>IF(B39=1,TRUE,IF(B39="","",FALSE))</f>
        <v>1</v>
      </c>
      <c r="D39" s="6"/>
      <c r="E39" s="2" t="s">
        <v>37</v>
      </c>
      <c r="F39" s="15">
        <v>2</v>
      </c>
      <c r="G39" s="6" t="b">
        <f>IF(F39=2,TRUE,IF(F39="","",FALSE))</f>
        <v>1</v>
      </c>
      <c r="H39" s="6"/>
      <c r="I39" s="5"/>
      <c r="J39" s="14"/>
      <c r="K39" s="6">
        <f t="shared" si="0"/>
      </c>
    </row>
    <row r="40" spans="1:11" ht="12.75">
      <c r="A40" s="2" t="s">
        <v>100</v>
      </c>
      <c r="B40" s="9">
        <v>8</v>
      </c>
      <c r="C40" s="3" t="b">
        <f>IF(B40=8,TRUE,IF(B40="","",FALSE))</f>
        <v>1</v>
      </c>
      <c r="D40" s="6"/>
      <c r="E40" s="2" t="s">
        <v>8</v>
      </c>
      <c r="F40" s="7">
        <v>1</v>
      </c>
      <c r="G40" s="3" t="b">
        <f>IF(F40=1,TRUE,IF(F40="","",FALSE))</f>
        <v>1</v>
      </c>
      <c r="H40" s="6"/>
      <c r="I40" s="2"/>
      <c r="J40" s="9"/>
      <c r="K40" s="20">
        <f t="shared" si="0"/>
      </c>
    </row>
    <row r="41" spans="1:11" ht="12.75">
      <c r="A41" s="2" t="s">
        <v>92</v>
      </c>
      <c r="B41" s="14">
        <v>3</v>
      </c>
      <c r="C41" s="6" t="b">
        <f>IF(B41=3,TRUE,IF(B41="","",FALSE))</f>
        <v>1</v>
      </c>
      <c r="D41" s="6"/>
      <c r="E41" s="2" t="s">
        <v>22</v>
      </c>
      <c r="F41" s="15">
        <v>2</v>
      </c>
      <c r="G41" s="6" t="b">
        <f>IF(F41=2,TRUE,IF(F41="","",FALSE))</f>
        <v>1</v>
      </c>
      <c r="H41" s="6"/>
      <c r="I41" s="5"/>
      <c r="J41" s="14"/>
      <c r="K41" s="6">
        <f t="shared" si="0"/>
      </c>
    </row>
    <row r="42" spans="1:11" ht="12.75">
      <c r="A42" s="2" t="s">
        <v>34</v>
      </c>
      <c r="B42" s="9">
        <v>8</v>
      </c>
      <c r="C42" s="3" t="b">
        <f>IF(B42=8,TRUE,IF(B42="","",FALSE))</f>
        <v>1</v>
      </c>
      <c r="D42" s="6"/>
      <c r="E42" s="2" t="s">
        <v>63</v>
      </c>
      <c r="F42" s="7">
        <v>1</v>
      </c>
      <c r="G42" s="3" t="b">
        <f>IF(F42=1,TRUE,IF(F42="","",FALSE))</f>
        <v>1</v>
      </c>
      <c r="H42" s="6"/>
      <c r="I42" s="2"/>
      <c r="J42" s="9"/>
      <c r="K42" s="20">
        <f t="shared" si="0"/>
      </c>
    </row>
    <row r="43" spans="1:11" ht="12.75">
      <c r="A43" s="2" t="s">
        <v>45</v>
      </c>
      <c r="B43" s="14">
        <v>4</v>
      </c>
      <c r="C43" s="6" t="b">
        <f>IF(B43=4,TRUE,IF(B43="","",FALSE))</f>
        <v>1</v>
      </c>
      <c r="D43" s="6"/>
      <c r="E43" s="2" t="s">
        <v>23</v>
      </c>
      <c r="F43" s="15">
        <v>2</v>
      </c>
      <c r="G43" s="6" t="b">
        <f>IF(F43=2,TRUE,IF(F43="","",FALSE))</f>
        <v>1</v>
      </c>
      <c r="H43" s="6"/>
      <c r="I43" s="5"/>
      <c r="J43" s="14"/>
      <c r="K43" s="6">
        <f t="shared" si="0"/>
      </c>
    </row>
    <row r="44" spans="1:11" ht="12.75">
      <c r="A44" s="2" t="s">
        <v>4</v>
      </c>
      <c r="B44" s="9">
        <v>1</v>
      </c>
      <c r="C44" s="3" t="b">
        <f>IF(B44=1,TRUE,IF(B44="","",FALSE))</f>
        <v>1</v>
      </c>
      <c r="D44" s="6"/>
      <c r="E44" s="2" t="s">
        <v>9</v>
      </c>
      <c r="F44" s="7">
        <v>1</v>
      </c>
      <c r="G44" s="3" t="b">
        <f>IF(F44=1,TRUE,IF(F44="","",FALSE))</f>
        <v>1</v>
      </c>
      <c r="H44" s="6"/>
      <c r="I44" s="2"/>
      <c r="J44" s="9"/>
      <c r="K44" s="20">
        <f t="shared" si="0"/>
      </c>
    </row>
    <row r="45" spans="1:11" ht="12.75">
      <c r="A45" s="2" t="s">
        <v>3</v>
      </c>
      <c r="B45" s="14">
        <v>1</v>
      </c>
      <c r="C45" s="6" t="b">
        <f>IF(B45=1,TRUE,IF(B45="","",FALSE))</f>
        <v>1</v>
      </c>
      <c r="D45" s="6"/>
      <c r="E45" s="2" t="s">
        <v>61</v>
      </c>
      <c r="F45" s="15">
        <v>5</v>
      </c>
      <c r="G45" s="6" t="b">
        <f>IF(F45=5,TRUE,IF(F45="","",FALSE))</f>
        <v>1</v>
      </c>
      <c r="H45" s="6"/>
      <c r="I45" s="5"/>
      <c r="J45" s="14"/>
      <c r="K45" s="6">
        <f t="shared" si="0"/>
      </c>
    </row>
    <row r="46" spans="1:11" ht="12.75">
      <c r="A46" s="2" t="s">
        <v>46</v>
      </c>
      <c r="B46" s="9">
        <v>8</v>
      </c>
      <c r="C46" s="3" t="b">
        <f>IF(B46=8,TRUE,IF(B46="","",FALSE))</f>
        <v>1</v>
      </c>
      <c r="D46" s="6"/>
      <c r="E46" s="2" t="s">
        <v>59</v>
      </c>
      <c r="F46" s="7">
        <v>5</v>
      </c>
      <c r="G46" s="3" t="b">
        <f>IF(F46=5,TRUE,IF(F46="","",FALSE))</f>
        <v>1</v>
      </c>
      <c r="H46" s="6"/>
      <c r="I46" s="2"/>
      <c r="J46" s="9"/>
      <c r="K46" s="20">
        <f t="shared" si="0"/>
      </c>
    </row>
    <row r="47" spans="1:11" ht="12.75">
      <c r="A47" s="2" t="s">
        <v>5</v>
      </c>
      <c r="B47" s="14">
        <v>1</v>
      </c>
      <c r="C47" s="6" t="b">
        <f>IF(B47=1,TRUE,IF(B47="","",FALSE))</f>
        <v>1</v>
      </c>
      <c r="D47" s="6"/>
      <c r="E47" s="2" t="s">
        <v>38</v>
      </c>
      <c r="F47" s="15">
        <v>3</v>
      </c>
      <c r="G47" s="6" t="b">
        <f>IF(F47=3,TRUE,IF(F47="","",FALSE))</f>
        <v>1</v>
      </c>
      <c r="H47" s="6"/>
      <c r="I47" s="5"/>
      <c r="J47" s="14"/>
      <c r="K47" s="6">
        <f t="shared" si="0"/>
      </c>
    </row>
    <row r="48" spans="1:11" ht="12.75" customHeight="1">
      <c r="A48" s="2" t="s">
        <v>66</v>
      </c>
      <c r="B48" s="9">
        <v>1</v>
      </c>
      <c r="C48" s="3" t="b">
        <f>IF(B48=1,TRUE,IF(B48="","",FALSE))</f>
        <v>1</v>
      </c>
      <c r="D48" s="6"/>
      <c r="E48" s="2" t="s">
        <v>93</v>
      </c>
      <c r="F48" s="7">
        <v>6</v>
      </c>
      <c r="G48" s="3" t="b">
        <f>IF(F48=6,TRUE,IF(F48="","",FALSE))</f>
        <v>1</v>
      </c>
      <c r="H48" s="6"/>
      <c r="I48" s="2"/>
      <c r="J48" s="9"/>
      <c r="K48" s="20">
        <f t="shared" si="0"/>
      </c>
    </row>
    <row r="49" spans="1:11" ht="12.75">
      <c r="A49" s="2" t="s">
        <v>95</v>
      </c>
      <c r="B49" s="14">
        <v>7</v>
      </c>
      <c r="C49" s="6" t="b">
        <f>IF(B49=7,TRUE,IF(B49="","",FALSE))</f>
        <v>1</v>
      </c>
      <c r="D49" s="6"/>
      <c r="E49" s="2" t="s">
        <v>94</v>
      </c>
      <c r="F49" s="15">
        <v>6</v>
      </c>
      <c r="G49" s="6" t="b">
        <f>IF(F49=6,TRUE,IF(F49="","",FALSE))</f>
        <v>1</v>
      </c>
      <c r="H49" s="6"/>
      <c r="I49" s="5"/>
      <c r="J49" s="14"/>
      <c r="K49" s="6">
        <f t="shared" si="0"/>
      </c>
    </row>
    <row r="50" spans="1:11" ht="12.75">
      <c r="A50" s="19">
        <f>IF(B50=3,TRUE,IF(B50="","",FALSE))</f>
      </c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6" ht="12.75">
      <c r="A51" s="1" t="s">
        <v>81</v>
      </c>
      <c r="B51" s="13"/>
      <c r="C51" s="13"/>
      <c r="F51" s="13"/>
    </row>
    <row r="52" spans="2:3" ht="12.75">
      <c r="B52" s="10">
        <f>SUM(COUNTIF(C15:C49,"VRAI"),COUNTIF(G15:G49,"VRAI"),COUNTIF(K15:K49,"VRAI"))</f>
        <v>81</v>
      </c>
      <c r="C52" s="11" t="s">
        <v>105</v>
      </c>
    </row>
    <row r="53" spans="2:3" ht="12.75">
      <c r="B53" s="12">
        <f>20*B52/81</f>
        <v>20</v>
      </c>
      <c r="C53" s="11" t="s">
        <v>82</v>
      </c>
    </row>
    <row r="59" spans="2:6" ht="12.75">
      <c r="B59" s="13"/>
      <c r="C59" s="13"/>
      <c r="D59" s="13"/>
      <c r="E59" s="13"/>
      <c r="F59" s="13"/>
    </row>
    <row r="61" spans="3:5" ht="12.75">
      <c r="C61" s="21"/>
      <c r="D61" s="21"/>
      <c r="E61" s="21"/>
    </row>
    <row r="62" spans="3:5" ht="12.75" customHeight="1">
      <c r="C62" s="21"/>
      <c r="D62" s="21"/>
      <c r="E62" s="21"/>
    </row>
    <row r="75" ht="12.75" customHeight="1"/>
  </sheetData>
  <mergeCells count="8">
    <mergeCell ref="I13:I14"/>
    <mergeCell ref="J13:K13"/>
    <mergeCell ref="A1:K2"/>
    <mergeCell ref="E7:K8"/>
    <mergeCell ref="B13:C13"/>
    <mergeCell ref="F13:G13"/>
    <mergeCell ref="A13:A14"/>
    <mergeCell ref="E13:E14"/>
  </mergeCells>
  <conditionalFormatting sqref="C15:C49 G15:G49 K15:K49">
    <cfRule type="cellIs" priority="1" dxfId="0" operator="equal" stopIfTrue="1">
      <formula>TRUE</formula>
    </cfRule>
    <cfRule type="cellIs" priority="2" dxfId="1" operator="equal" stopIfTrue="1">
      <formula>FALSE</formula>
    </cfRule>
  </conditionalFormatting>
  <printOptions horizontalCentered="1" verticalCentered="1"/>
  <pageMargins left="0" right="0" top="0" bottom="0" header="0" footer="0"/>
  <pageSetup horizontalDpi="300" verticalDpi="3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showGridLines="0" tabSelected="1" workbookViewId="0" topLeftCell="A13">
      <selection activeCell="K20" sqref="K20"/>
    </sheetView>
  </sheetViews>
  <sheetFormatPr defaultColWidth="11.421875" defaultRowHeight="12.75"/>
  <cols>
    <col min="1" max="1" width="17.57421875" style="30" customWidth="1"/>
    <col min="2" max="2" width="8.8515625" style="31" customWidth="1"/>
    <col min="3" max="3" width="8.8515625" style="29" customWidth="1"/>
    <col min="4" max="4" width="0.85546875" style="29" customWidth="1"/>
    <col min="5" max="5" width="21.7109375" style="29" bestFit="1" customWidth="1"/>
    <col min="6" max="6" width="8.8515625" style="31" customWidth="1"/>
    <col min="7" max="7" width="8.8515625" style="29" customWidth="1"/>
    <col min="8" max="8" width="0.85546875" style="29" customWidth="1"/>
    <col min="9" max="9" width="17.57421875" style="29" customWidth="1"/>
    <col min="10" max="11" width="8.8515625" style="29" customWidth="1"/>
    <col min="12" max="16384" width="11.421875" style="29" customWidth="1"/>
  </cols>
  <sheetData>
    <row r="1" spans="1:11" ht="15">
      <c r="A1" s="68" t="s">
        <v>73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ht="15">
      <c r="P3" s="32"/>
    </row>
    <row r="4" spans="1:16" s="34" customFormat="1" ht="15">
      <c r="A4" s="30" t="s">
        <v>83</v>
      </c>
      <c r="B4" s="33"/>
      <c r="E4" s="33"/>
      <c r="F4" s="33"/>
      <c r="P4" s="32"/>
    </row>
    <row r="5" spans="1:16" s="34" customFormat="1" ht="15">
      <c r="A5" s="30" t="s">
        <v>109</v>
      </c>
      <c r="B5" s="33"/>
      <c r="E5" s="33"/>
      <c r="F5" s="33"/>
      <c r="P5" s="32"/>
    </row>
    <row r="6" spans="1:16" s="34" customFormat="1" ht="15">
      <c r="A6" s="30" t="s">
        <v>87</v>
      </c>
      <c r="B6" s="33"/>
      <c r="F6" s="33"/>
      <c r="P6" s="32"/>
    </row>
    <row r="7" spans="1:16" s="34" customFormat="1" ht="15">
      <c r="A7" s="30" t="s">
        <v>74</v>
      </c>
      <c r="B7" s="33"/>
      <c r="E7" s="69" t="s">
        <v>80</v>
      </c>
      <c r="F7" s="69"/>
      <c r="G7" s="69"/>
      <c r="H7" s="69"/>
      <c r="I7" s="69"/>
      <c r="J7" s="69"/>
      <c r="K7" s="69"/>
      <c r="P7" s="32"/>
    </row>
    <row r="8" spans="1:16" s="34" customFormat="1" ht="15">
      <c r="A8" s="30" t="s">
        <v>75</v>
      </c>
      <c r="B8" s="33"/>
      <c r="E8" s="69"/>
      <c r="F8" s="69"/>
      <c r="G8" s="69"/>
      <c r="H8" s="69"/>
      <c r="I8" s="69"/>
      <c r="J8" s="69"/>
      <c r="K8" s="69"/>
      <c r="P8" s="32"/>
    </row>
    <row r="9" spans="1:16" s="34" customFormat="1" ht="15">
      <c r="A9" s="30" t="s">
        <v>102</v>
      </c>
      <c r="B9" s="33"/>
      <c r="F9" s="33"/>
      <c r="P9" s="32"/>
    </row>
    <row r="10" spans="1:16" s="34" customFormat="1" ht="15">
      <c r="A10" s="30" t="s">
        <v>103</v>
      </c>
      <c r="B10" s="33"/>
      <c r="F10" s="33"/>
      <c r="P10" s="32"/>
    </row>
    <row r="11" spans="1:6" s="34" customFormat="1" ht="15">
      <c r="A11" s="30" t="s">
        <v>104</v>
      </c>
      <c r="B11" s="33"/>
      <c r="F11" s="33"/>
    </row>
    <row r="13" spans="1:11" ht="32.25" customHeight="1">
      <c r="A13" s="64" t="s">
        <v>76</v>
      </c>
      <c r="B13" s="66" t="s">
        <v>77</v>
      </c>
      <c r="C13" s="67"/>
      <c r="D13" s="71"/>
      <c r="E13" s="64" t="s">
        <v>76</v>
      </c>
      <c r="F13" s="70" t="s">
        <v>77</v>
      </c>
      <c r="G13" s="70"/>
      <c r="H13" s="71"/>
      <c r="I13" s="64" t="s">
        <v>76</v>
      </c>
      <c r="J13" s="66" t="s">
        <v>77</v>
      </c>
      <c r="K13" s="67"/>
    </row>
    <row r="14" spans="1:11" ht="17.25" customHeight="1">
      <c r="A14" s="65"/>
      <c r="B14" s="35" t="s">
        <v>78</v>
      </c>
      <c r="C14" s="35" t="s">
        <v>79</v>
      </c>
      <c r="D14" s="72"/>
      <c r="E14" s="65"/>
      <c r="F14" s="35" t="s">
        <v>78</v>
      </c>
      <c r="G14" s="35" t="s">
        <v>79</v>
      </c>
      <c r="H14" s="72"/>
      <c r="I14" s="65"/>
      <c r="J14" s="35" t="s">
        <v>78</v>
      </c>
      <c r="K14" s="35" t="s">
        <v>79</v>
      </c>
    </row>
    <row r="15" spans="1:11" ht="12.75" customHeight="1">
      <c r="A15" s="25" t="s">
        <v>25</v>
      </c>
      <c r="B15" s="47"/>
      <c r="C15" s="74">
        <f>IF(B15="7",TRUE,IF(B15="","",FALSE))</f>
      </c>
      <c r="D15" s="72"/>
      <c r="E15" s="25" t="s">
        <v>27</v>
      </c>
      <c r="F15" s="47"/>
      <c r="G15" s="74">
        <f>IF(F15="3",TRUE,IF(F15="","",FALSE))</f>
      </c>
      <c r="H15" s="72"/>
      <c r="I15" s="25" t="s">
        <v>64</v>
      </c>
      <c r="J15" s="47"/>
      <c r="K15" s="74">
        <f>IF(J15="1",TRUE,IF(J15="","",FALSE))</f>
      </c>
    </row>
    <row r="16" spans="1:11" ht="15">
      <c r="A16" s="26" t="s">
        <v>97</v>
      </c>
      <c r="B16" s="48"/>
      <c r="C16" s="75">
        <f>IF(B16="7",TRUE,IF(B16="","",FALSE))</f>
      </c>
      <c r="D16" s="72"/>
      <c r="E16" s="26" t="s">
        <v>47</v>
      </c>
      <c r="F16" s="49"/>
      <c r="G16" s="75">
        <f>IF(F16="3",TRUE,IF(F16="","",FALSE))</f>
      </c>
      <c r="H16" s="72"/>
      <c r="I16" s="26" t="s">
        <v>10</v>
      </c>
      <c r="J16" s="49"/>
      <c r="K16" s="76">
        <f>IF(J16="1",TRUE,IF(J16="","",FALSE))</f>
      </c>
    </row>
    <row r="17" spans="1:11" ht="15">
      <c r="A17" s="25" t="s">
        <v>91</v>
      </c>
      <c r="B17" s="47"/>
      <c r="C17" s="74">
        <f>IF(B17="3",TRUE,IF(B17="","",FALSE))</f>
      </c>
      <c r="D17" s="72"/>
      <c r="E17" s="25" t="s">
        <v>98</v>
      </c>
      <c r="F17" s="47"/>
      <c r="G17" s="74">
        <f>IF(F17="8",TRUE,IF(F17="","",FALSE))</f>
      </c>
      <c r="H17" s="72"/>
      <c r="I17" s="25" t="s">
        <v>12</v>
      </c>
      <c r="J17" s="47"/>
      <c r="K17" s="74">
        <f>IF(J17="1",TRUE,IF(J17="","",FALSE))</f>
      </c>
    </row>
    <row r="18" spans="1:11" ht="15">
      <c r="A18" s="27" t="s">
        <v>18</v>
      </c>
      <c r="B18" s="48"/>
      <c r="C18" s="75">
        <f>IF(B18="2",TRUE,IF(B18="","",FALSE))</f>
      </c>
      <c r="D18" s="72"/>
      <c r="E18" s="26" t="s">
        <v>48</v>
      </c>
      <c r="F18" s="49"/>
      <c r="G18" s="75">
        <f>IF(F18="4",TRUE,IF(F18="","",FALSE))</f>
      </c>
      <c r="H18" s="72"/>
      <c r="I18" s="26" t="s">
        <v>15</v>
      </c>
      <c r="J18" s="49"/>
      <c r="K18" s="76">
        <f>IF(J18="1",TRUE,IF(J18="","",FALSE))</f>
      </c>
    </row>
    <row r="19" spans="1:11" ht="15">
      <c r="A19" s="25" t="s">
        <v>0</v>
      </c>
      <c r="B19" s="47"/>
      <c r="C19" s="74">
        <f>IF(B19="1",TRUE,IF(B19="","",FALSE))</f>
      </c>
      <c r="D19" s="72"/>
      <c r="E19" s="25" t="s">
        <v>49</v>
      </c>
      <c r="F19" s="47"/>
      <c r="G19" s="74">
        <f>IF(F19="4",TRUE,IF(F19="","",FALSE))</f>
      </c>
      <c r="H19" s="72"/>
      <c r="I19" s="25" t="s">
        <v>56</v>
      </c>
      <c r="J19" s="47"/>
      <c r="K19" s="74">
        <f>IF(J19="5",TRUE,IF(J19="","",FALSE))</f>
      </c>
    </row>
    <row r="20" spans="1:11" ht="15">
      <c r="A20" s="26" t="s">
        <v>31</v>
      </c>
      <c r="B20" s="49"/>
      <c r="C20" s="75">
        <f>IF(B20="7",TRUE,IF(B20="","",FALSE))</f>
      </c>
      <c r="D20" s="72"/>
      <c r="E20" s="26" t="s">
        <v>50</v>
      </c>
      <c r="F20" s="49"/>
      <c r="G20" s="75">
        <f>IF(F20="4",TRUE,IF(F20="","",FALSE))</f>
      </c>
      <c r="H20" s="72"/>
      <c r="I20" s="26" t="s">
        <v>57</v>
      </c>
      <c r="J20" s="49"/>
      <c r="K20" s="76">
        <f>IF(J20="5",TRUE,IF(J20="","",FALSE))</f>
      </c>
    </row>
    <row r="21" spans="1:11" ht="15">
      <c r="A21" s="25" t="s">
        <v>13</v>
      </c>
      <c r="B21" s="47"/>
      <c r="C21" s="74">
        <f>IF(B21="1",TRUE,IF(B21="","",FALSE))</f>
      </c>
      <c r="D21" s="72"/>
      <c r="E21" s="25" t="s">
        <v>28</v>
      </c>
      <c r="F21" s="47"/>
      <c r="G21" s="74">
        <f>IF(F21="6",TRUE,IF(F21="","",FALSE))</f>
      </c>
      <c r="H21" s="72"/>
      <c r="I21" s="25" t="s">
        <v>58</v>
      </c>
      <c r="J21" s="47"/>
      <c r="K21" s="74">
        <f>IF(J21="5",TRUE,IF(J21="","",FALSE))</f>
      </c>
    </row>
    <row r="22" spans="1:11" ht="15">
      <c r="A22" s="28" t="s">
        <v>1</v>
      </c>
      <c r="B22" s="49"/>
      <c r="C22" s="75">
        <f>IF(B22="6",TRUE,IF(B22="","",FALSE))</f>
      </c>
      <c r="D22" s="72"/>
      <c r="E22" s="26" t="s">
        <v>65</v>
      </c>
      <c r="F22" s="49"/>
      <c r="G22" s="75">
        <f>IF(F22="1",TRUE,IF(F22="","",FALSE))</f>
      </c>
      <c r="H22" s="72"/>
      <c r="I22" s="26" t="s">
        <v>39</v>
      </c>
      <c r="J22" s="49"/>
      <c r="K22" s="76">
        <f>IF(J22="2",TRUE,IF(J22="","",FALSE))</f>
      </c>
    </row>
    <row r="23" spans="1:11" ht="15">
      <c r="A23" s="25" t="s">
        <v>24</v>
      </c>
      <c r="B23" s="47"/>
      <c r="C23" s="74">
        <f>IF(B23="2",TRUE,IF(B23="","",FALSE))</f>
      </c>
      <c r="D23" s="72"/>
      <c r="E23" s="25" t="s">
        <v>90</v>
      </c>
      <c r="F23" s="47"/>
      <c r="G23" s="74">
        <f>IF(F23="3",TRUE,IF(F23="","",FALSE))</f>
      </c>
      <c r="H23" s="72"/>
      <c r="I23" s="25" t="s">
        <v>11</v>
      </c>
      <c r="J23" s="47"/>
      <c r="K23" s="74">
        <f>IF(J23="1",TRUE,IF(J23="","",FALSE))</f>
      </c>
    </row>
    <row r="24" spans="1:11" ht="15">
      <c r="A24" s="26" t="s">
        <v>68</v>
      </c>
      <c r="B24" s="49"/>
      <c r="C24" s="75">
        <f>IF(B24="1",TRUE,IF(B24="","",FALSE))</f>
      </c>
      <c r="D24" s="72"/>
      <c r="E24" s="26" t="s">
        <v>29</v>
      </c>
      <c r="F24" s="49"/>
      <c r="G24" s="75">
        <f>IF(F24="3",TRUE,IF(F24="","",FALSE))</f>
      </c>
      <c r="H24" s="72"/>
      <c r="I24" s="26" t="s">
        <v>40</v>
      </c>
      <c r="J24" s="49"/>
      <c r="K24" s="76">
        <f>IF(J24="3",TRUE,IF(J24="","",FALSE))</f>
      </c>
    </row>
    <row r="25" spans="1:11" ht="15">
      <c r="A25" s="25" t="s">
        <v>16</v>
      </c>
      <c r="B25" s="47"/>
      <c r="C25" s="74">
        <f>IF(B25="1",TRUE,IF(B25="","",FALSE))</f>
      </c>
      <c r="D25" s="72"/>
      <c r="E25" s="25" t="s">
        <v>99</v>
      </c>
      <c r="F25" s="47"/>
      <c r="G25" s="74">
        <f>IF(F25="8",TRUE,IF(F25="","",FALSE))</f>
      </c>
      <c r="H25" s="72"/>
      <c r="I25" s="25" t="s">
        <v>41</v>
      </c>
      <c r="J25" s="47"/>
      <c r="K25" s="74">
        <f>IF(J25="3",TRUE,IF(J25="","",FALSE))</f>
      </c>
    </row>
    <row r="26" spans="1:11" ht="15">
      <c r="A26" s="26" t="s">
        <v>96</v>
      </c>
      <c r="B26" s="49"/>
      <c r="C26" s="75">
        <f>IF(B26="7",TRUE,IF(B26="","",FALSE))</f>
      </c>
      <c r="D26" s="72"/>
      <c r="E26" s="26" t="s">
        <v>6</v>
      </c>
      <c r="F26" s="49"/>
      <c r="G26" s="75">
        <f>IF(F26="1",TRUE,IF(F26="","",FALSE))</f>
      </c>
      <c r="H26" s="72"/>
      <c r="I26" s="26"/>
      <c r="J26" s="38"/>
      <c r="K26" s="39">
        <f aca="true" t="shared" si="0" ref="K26:K49">IF(J26=1,TRUE,IF(J26="","",FALSE))</f>
      </c>
    </row>
    <row r="27" spans="1:11" ht="15">
      <c r="A27" s="25" t="s">
        <v>19</v>
      </c>
      <c r="B27" s="47"/>
      <c r="C27" s="74">
        <f>IF(B27="2",TRUE,IF(B27="","",FALSE))</f>
      </c>
      <c r="D27" s="72"/>
      <c r="E27" s="25" t="s">
        <v>62</v>
      </c>
      <c r="F27" s="47"/>
      <c r="G27" s="74">
        <f>IF(F27="1",TRUE,IF(F27="","",FALSE))</f>
      </c>
      <c r="H27" s="72"/>
      <c r="I27" s="25"/>
      <c r="J27" s="36"/>
      <c r="K27" s="37">
        <f t="shared" si="0"/>
      </c>
    </row>
    <row r="28" spans="1:11" ht="15">
      <c r="A28" s="26" t="s">
        <v>52</v>
      </c>
      <c r="B28" s="49"/>
      <c r="C28" s="75">
        <f>IF(B28="4",TRUE,IF(B28="","",FALSE))</f>
      </c>
      <c r="D28" s="72"/>
      <c r="E28" s="26" t="s">
        <v>101</v>
      </c>
      <c r="F28" s="49"/>
      <c r="G28" s="75">
        <f>IF(F28="8",TRUE,IF(F28="","",FALSE))</f>
      </c>
      <c r="H28" s="72"/>
      <c r="I28" s="26"/>
      <c r="J28" s="38"/>
      <c r="K28" s="39">
        <f t="shared" si="0"/>
      </c>
    </row>
    <row r="29" spans="1:11" ht="15">
      <c r="A29" s="25" t="s">
        <v>42</v>
      </c>
      <c r="B29" s="47"/>
      <c r="C29" s="74">
        <f>IF(B29="4",TRUE,IF(B29="","",FALSE))</f>
      </c>
      <c r="D29" s="72"/>
      <c r="E29" s="25" t="s">
        <v>53</v>
      </c>
      <c r="F29" s="47"/>
      <c r="G29" s="74">
        <f>IF(F29="4",TRUE,IF(F29="","",FALSE))</f>
      </c>
      <c r="H29" s="72"/>
      <c r="I29" s="25"/>
      <c r="J29" s="36"/>
      <c r="K29" s="37">
        <f t="shared" si="0"/>
      </c>
    </row>
    <row r="30" spans="1:11" ht="15">
      <c r="A30" s="26" t="s">
        <v>43</v>
      </c>
      <c r="B30" s="49"/>
      <c r="C30" s="75">
        <f>IF(B30="4",TRUE,IF(B30="","",FALSE))</f>
      </c>
      <c r="D30" s="72"/>
      <c r="E30" s="26" t="s">
        <v>30</v>
      </c>
      <c r="F30" s="49"/>
      <c r="G30" s="75">
        <f>IF(F30="6",TRUE,IF(F30="","",FALSE))</f>
      </c>
      <c r="H30" s="72"/>
      <c r="I30" s="26"/>
      <c r="J30" s="38"/>
      <c r="K30" s="39">
        <f t="shared" si="0"/>
      </c>
    </row>
    <row r="31" spans="1:11" ht="15">
      <c r="A31" s="25" t="s">
        <v>20</v>
      </c>
      <c r="B31" s="47"/>
      <c r="C31" s="74">
        <f>IF(B31="2",TRUE,IF(B31="","",FALSE))</f>
      </c>
      <c r="D31" s="72"/>
      <c r="E31" s="25" t="s">
        <v>35</v>
      </c>
      <c r="F31" s="47"/>
      <c r="G31" s="74">
        <f>IF(F31="8",TRUE,IF(F31="","",FALSE))</f>
      </c>
      <c r="H31" s="72"/>
      <c r="I31" s="25"/>
      <c r="J31" s="36"/>
      <c r="K31" s="37">
        <f t="shared" si="0"/>
      </c>
    </row>
    <row r="32" spans="1:11" ht="15">
      <c r="A32" s="26" t="s">
        <v>54</v>
      </c>
      <c r="B32" s="49"/>
      <c r="C32" s="75">
        <f>IF(B32="5",TRUE,IF(B32="","",FALSE))</f>
      </c>
      <c r="D32" s="72"/>
      <c r="E32" s="26" t="s">
        <v>51</v>
      </c>
      <c r="F32" s="49"/>
      <c r="G32" s="75">
        <f>IF(F32="4",TRUE,IF(F32="","",FALSE))</f>
      </c>
      <c r="H32" s="72"/>
      <c r="I32" s="26"/>
      <c r="J32" s="38"/>
      <c r="K32" s="39">
        <f t="shared" si="0"/>
      </c>
    </row>
    <row r="33" spans="1:11" ht="15">
      <c r="A33" s="25" t="s">
        <v>60</v>
      </c>
      <c r="B33" s="47"/>
      <c r="C33" s="74">
        <f>IF(B33="5",TRUE,IF(B33="","",FALSE))</f>
      </c>
      <c r="D33" s="72"/>
      <c r="E33" s="25" t="s">
        <v>36</v>
      </c>
      <c r="F33" s="47"/>
      <c r="G33" s="74">
        <f>IF(F33="3",TRUE,IF(F33="","",FALSE))</f>
      </c>
      <c r="H33" s="72"/>
      <c r="I33" s="25"/>
      <c r="J33" s="36"/>
      <c r="K33" s="37">
        <f t="shared" si="0"/>
      </c>
    </row>
    <row r="34" spans="1:11" ht="15">
      <c r="A34" s="26" t="s">
        <v>44</v>
      </c>
      <c r="B34" s="49"/>
      <c r="C34" s="75">
        <f>IF(B34="4",TRUE,IF(B34="","",FALSE))</f>
      </c>
      <c r="D34" s="72"/>
      <c r="E34" s="26" t="s">
        <v>17</v>
      </c>
      <c r="F34" s="49"/>
      <c r="G34" s="75">
        <f>IF(F34="1",TRUE,IF(F34="","",FALSE))</f>
      </c>
      <c r="H34" s="72"/>
      <c r="I34" s="26"/>
      <c r="J34" s="38"/>
      <c r="K34" s="39">
        <f t="shared" si="0"/>
      </c>
    </row>
    <row r="35" spans="1:11" ht="15">
      <c r="A35" s="25" t="s">
        <v>32</v>
      </c>
      <c r="B35" s="47"/>
      <c r="C35" s="74">
        <f>IF(B35="3",TRUE,IF(B35="","",FALSE))</f>
      </c>
      <c r="D35" s="72"/>
      <c r="E35" s="25" t="s">
        <v>7</v>
      </c>
      <c r="F35" s="47"/>
      <c r="G35" s="74">
        <f>IF(F35="1",TRUE,IF(F35="","",FALSE))</f>
      </c>
      <c r="H35" s="72"/>
      <c r="I35" s="25"/>
      <c r="J35" s="36"/>
      <c r="K35" s="37">
        <f t="shared" si="0"/>
      </c>
    </row>
    <row r="36" spans="1:11" ht="15">
      <c r="A36" s="27" t="s">
        <v>33</v>
      </c>
      <c r="B36" s="49"/>
      <c r="C36" s="75">
        <f>IF(B36="8",TRUE,IF(B36="","",FALSE))</f>
      </c>
      <c r="D36" s="72"/>
      <c r="E36" s="27" t="s">
        <v>21</v>
      </c>
      <c r="F36" s="49"/>
      <c r="G36" s="75">
        <f>IF(F36="2",TRUE,IF(F36="","",FALSE))</f>
      </c>
      <c r="H36" s="72"/>
      <c r="I36" s="26"/>
      <c r="J36" s="38"/>
      <c r="K36" s="39">
        <f t="shared" si="0"/>
      </c>
    </row>
    <row r="37" spans="1:11" ht="15">
      <c r="A37" s="25" t="s">
        <v>2</v>
      </c>
      <c r="B37" s="47"/>
      <c r="C37" s="74">
        <f>IF(B37="1",TRUE,IF(B37="","",FALSE))</f>
      </c>
      <c r="D37" s="72"/>
      <c r="E37" s="25" t="s">
        <v>67</v>
      </c>
      <c r="F37" s="47"/>
      <c r="G37" s="74">
        <f>IF(F37="4",TRUE,IF(F37="","",FALSE))</f>
      </c>
      <c r="H37" s="72"/>
      <c r="I37" s="25"/>
      <c r="J37" s="36"/>
      <c r="K37" s="37">
        <f t="shared" si="0"/>
      </c>
    </row>
    <row r="38" spans="1:11" ht="15">
      <c r="A38" s="27" t="s">
        <v>26</v>
      </c>
      <c r="B38" s="49"/>
      <c r="C38" s="75">
        <f>IF(B38="3",TRUE,IF(B38="","",FALSE))</f>
      </c>
      <c r="D38" s="72"/>
      <c r="E38" s="27" t="s">
        <v>55</v>
      </c>
      <c r="F38" s="49"/>
      <c r="G38" s="75">
        <f>IF(F38="5",TRUE,IF(F38="","",FALSE))</f>
      </c>
      <c r="H38" s="72"/>
      <c r="I38" s="26"/>
      <c r="J38" s="38"/>
      <c r="K38" s="39">
        <f t="shared" si="0"/>
      </c>
    </row>
    <row r="39" spans="1:11" ht="12.75" customHeight="1">
      <c r="A39" s="25" t="s">
        <v>14</v>
      </c>
      <c r="B39" s="47"/>
      <c r="C39" s="74">
        <f>IF(B39="1",TRUE,IF(B39="","",FALSE))</f>
      </c>
      <c r="D39" s="72"/>
      <c r="E39" s="25" t="s">
        <v>37</v>
      </c>
      <c r="F39" s="47"/>
      <c r="G39" s="74">
        <f>IF(F39="2",TRUE,IF(F39="","",FALSE))</f>
      </c>
      <c r="H39" s="72"/>
      <c r="I39" s="25"/>
      <c r="J39" s="36"/>
      <c r="K39" s="37">
        <f t="shared" si="0"/>
      </c>
    </row>
    <row r="40" spans="1:11" ht="15">
      <c r="A40" s="27" t="s">
        <v>100</v>
      </c>
      <c r="B40" s="49"/>
      <c r="C40" s="75">
        <f>IF(B40="8",TRUE,IF(B40="","",FALSE))</f>
      </c>
      <c r="D40" s="72"/>
      <c r="E40" s="27" t="s">
        <v>8</v>
      </c>
      <c r="F40" s="49"/>
      <c r="G40" s="75">
        <f>IF(F40="1",TRUE,IF(F40="","",FALSE))</f>
      </c>
      <c r="H40" s="72"/>
      <c r="I40" s="26"/>
      <c r="J40" s="38"/>
      <c r="K40" s="39">
        <f t="shared" si="0"/>
      </c>
    </row>
    <row r="41" spans="1:11" ht="15">
      <c r="A41" s="25" t="s">
        <v>92</v>
      </c>
      <c r="B41" s="47"/>
      <c r="C41" s="74">
        <f>IF(B41="3",TRUE,IF(B41="","",FALSE))</f>
      </c>
      <c r="D41" s="72"/>
      <c r="E41" s="25" t="s">
        <v>22</v>
      </c>
      <c r="F41" s="47"/>
      <c r="G41" s="74">
        <f>IF(F41="2",TRUE,IF(F41="","",FALSE))</f>
      </c>
      <c r="H41" s="72"/>
      <c r="I41" s="25"/>
      <c r="J41" s="36"/>
      <c r="K41" s="37">
        <f t="shared" si="0"/>
      </c>
    </row>
    <row r="42" spans="1:11" ht="15">
      <c r="A42" s="27" t="s">
        <v>34</v>
      </c>
      <c r="B42" s="49"/>
      <c r="C42" s="75">
        <f>IF(B42="8",TRUE,IF(B42="","",FALSE))</f>
      </c>
      <c r="D42" s="72"/>
      <c r="E42" s="27" t="s">
        <v>63</v>
      </c>
      <c r="F42" s="49"/>
      <c r="G42" s="75">
        <f>IF(F42="1",TRUE,IF(F42="","",FALSE))</f>
      </c>
      <c r="H42" s="72"/>
      <c r="I42" s="26"/>
      <c r="J42" s="38"/>
      <c r="K42" s="39">
        <f t="shared" si="0"/>
      </c>
    </row>
    <row r="43" spans="1:11" ht="15">
      <c r="A43" s="25" t="s">
        <v>45</v>
      </c>
      <c r="B43" s="47"/>
      <c r="C43" s="74">
        <f>IF(B43="4",TRUE,IF(B43="","",FALSE))</f>
      </c>
      <c r="D43" s="72"/>
      <c r="E43" s="25" t="s">
        <v>23</v>
      </c>
      <c r="F43" s="47"/>
      <c r="G43" s="74">
        <f>IF(F43="2",TRUE,IF(F43="","",FALSE))</f>
      </c>
      <c r="H43" s="72"/>
      <c r="I43" s="25"/>
      <c r="J43" s="36"/>
      <c r="K43" s="37">
        <f t="shared" si="0"/>
      </c>
    </row>
    <row r="44" spans="1:11" ht="15">
      <c r="A44" s="27" t="s">
        <v>4</v>
      </c>
      <c r="B44" s="49"/>
      <c r="C44" s="75">
        <f>IF(B44="1",TRUE,IF(B44="","",FALSE))</f>
      </c>
      <c r="D44" s="72"/>
      <c r="E44" s="27" t="s">
        <v>9</v>
      </c>
      <c r="F44" s="49"/>
      <c r="G44" s="75">
        <f>IF(F44="1",TRUE,IF(F44="","",FALSE))</f>
      </c>
      <c r="H44" s="72"/>
      <c r="I44" s="26"/>
      <c r="J44" s="38"/>
      <c r="K44" s="39">
        <f t="shared" si="0"/>
      </c>
    </row>
    <row r="45" spans="1:11" ht="15">
      <c r="A45" s="25" t="s">
        <v>3</v>
      </c>
      <c r="B45" s="47"/>
      <c r="C45" s="74">
        <f>IF(B45="1",TRUE,IF(B45="","",FALSE))</f>
      </c>
      <c r="D45" s="72"/>
      <c r="E45" s="25" t="s">
        <v>61</v>
      </c>
      <c r="F45" s="47"/>
      <c r="G45" s="74">
        <f>IF(F45="5",TRUE,IF(F45="","",FALSE))</f>
      </c>
      <c r="H45" s="72"/>
      <c r="I45" s="25"/>
      <c r="J45" s="36"/>
      <c r="K45" s="37">
        <f t="shared" si="0"/>
      </c>
    </row>
    <row r="46" spans="1:11" ht="15">
      <c r="A46" s="27" t="s">
        <v>46</v>
      </c>
      <c r="B46" s="49"/>
      <c r="C46" s="75">
        <f>IF(B46="8",TRUE,IF(B46="","",FALSE))</f>
      </c>
      <c r="D46" s="72"/>
      <c r="E46" s="27" t="s">
        <v>59</v>
      </c>
      <c r="F46" s="49"/>
      <c r="G46" s="75">
        <f>IF(F46="5",TRUE,IF(F46="","",FALSE))</f>
      </c>
      <c r="H46" s="72"/>
      <c r="I46" s="26"/>
      <c r="J46" s="38"/>
      <c r="K46" s="39">
        <f t="shared" si="0"/>
      </c>
    </row>
    <row r="47" spans="1:11" ht="15">
      <c r="A47" s="25" t="s">
        <v>5</v>
      </c>
      <c r="B47" s="47"/>
      <c r="C47" s="74">
        <f>IF(B47="1",TRUE,IF(B47="","",FALSE))</f>
      </c>
      <c r="D47" s="72"/>
      <c r="E47" s="25" t="s">
        <v>38</v>
      </c>
      <c r="F47" s="47"/>
      <c r="G47" s="74">
        <f>IF(F47="3",TRUE,IF(F47="","",FALSE))</f>
      </c>
      <c r="H47" s="72"/>
      <c r="I47" s="25"/>
      <c r="J47" s="36"/>
      <c r="K47" s="37">
        <f t="shared" si="0"/>
      </c>
    </row>
    <row r="48" spans="1:11" ht="12.75" customHeight="1">
      <c r="A48" s="27" t="s">
        <v>66</v>
      </c>
      <c r="B48" s="49"/>
      <c r="C48" s="75">
        <f>IF(B48="1",TRUE,IF(B48="","",FALSE))</f>
      </c>
      <c r="D48" s="72"/>
      <c r="E48" s="27" t="s">
        <v>93</v>
      </c>
      <c r="F48" s="49"/>
      <c r="G48" s="75">
        <f>IF(F48="6",TRUE,IF(F48="","",FALSE))</f>
      </c>
      <c r="H48" s="72"/>
      <c r="I48" s="26"/>
      <c r="J48" s="38"/>
      <c r="K48" s="39">
        <f t="shared" si="0"/>
      </c>
    </row>
    <row r="49" spans="1:11" ht="15">
      <c r="A49" s="25" t="s">
        <v>95</v>
      </c>
      <c r="B49" s="47"/>
      <c r="C49" s="74">
        <f>IF(B49="7",TRUE,IF(B49="","",FALSE))</f>
      </c>
      <c r="D49" s="73"/>
      <c r="E49" s="25" t="s">
        <v>94</v>
      </c>
      <c r="F49" s="47"/>
      <c r="G49" s="74">
        <f>IF(F49="6",TRUE,IF(F49="","",FALSE))</f>
      </c>
      <c r="H49" s="73"/>
      <c r="I49" s="25"/>
      <c r="J49" s="36"/>
      <c r="K49" s="37">
        <f t="shared" si="0"/>
      </c>
    </row>
    <row r="50" spans="1:11" ht="15">
      <c r="A50" s="40">
        <f>IF(B50=3,TRUE,IF(B50="","",FALSE))</f>
      </c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6" ht="16.5">
      <c r="A51" s="41" t="s">
        <v>108</v>
      </c>
      <c r="B51" s="42"/>
      <c r="C51" s="42"/>
      <c r="F51" s="42"/>
    </row>
    <row r="52" spans="2:3" ht="15">
      <c r="B52" s="43">
        <f>SUM(COUNTIF(C15:C49,"VRAI"),COUNTIF(G15:G49,"VRAI"),COUNTIF(K15:K49,"VRAI"))</f>
        <v>0</v>
      </c>
      <c r="C52" s="44" t="s">
        <v>105</v>
      </c>
    </row>
    <row r="53" spans="2:3" ht="15">
      <c r="B53" s="45">
        <f>20*B52/81</f>
        <v>0</v>
      </c>
      <c r="C53" s="44" t="s">
        <v>82</v>
      </c>
    </row>
    <row r="59" spans="2:6" ht="15">
      <c r="B59" s="42"/>
      <c r="C59" s="42"/>
      <c r="D59" s="42"/>
      <c r="E59" s="42"/>
      <c r="F59" s="42"/>
    </row>
    <row r="61" spans="3:5" ht="15">
      <c r="C61" s="46"/>
      <c r="D61" s="46"/>
      <c r="E61" s="46"/>
    </row>
    <row r="62" spans="3:5" ht="12.75" customHeight="1">
      <c r="C62" s="46"/>
      <c r="D62" s="46"/>
      <c r="E62" s="46"/>
    </row>
    <row r="75" ht="12.75" customHeight="1"/>
  </sheetData>
  <sheetProtection sheet="1"/>
  <mergeCells count="10">
    <mergeCell ref="I13:I14"/>
    <mergeCell ref="J13:K13"/>
    <mergeCell ref="A1:K2"/>
    <mergeCell ref="E7:K8"/>
    <mergeCell ref="B13:C13"/>
    <mergeCell ref="F13:G13"/>
    <mergeCell ref="A13:A14"/>
    <mergeCell ref="E13:E14"/>
    <mergeCell ref="D13:D49"/>
    <mergeCell ref="H13:H49"/>
  </mergeCells>
  <conditionalFormatting sqref="C15:C49 G15:G49 K15:K49">
    <cfRule type="cellIs" priority="1" dxfId="0" operator="equal" stopIfTrue="1">
      <formula>TRUE</formula>
    </cfRule>
    <cfRule type="cellIs" priority="2" dxfId="1" operator="equal" stopIfTrue="1">
      <formula>FALSE</formula>
    </cfRule>
  </conditionalFormatting>
  <dataValidations count="1">
    <dataValidation showInputMessage="1" showErrorMessage="1" promptTitle="ATTENTION" prompt="Indiquer le numéro du classement correspondant à chaque verbe et taper &quot;entrée&quot; :&#10;1 - Observation / Repérage&#10;2 - Mise en relation&#10;3 - Explication / Argumentation&#10;4 - Rédaction&#10;5 - Transformation&#10;6 - Jusrification&#10;7 - Analyse&#10;8 - Identification" sqref="B15:B49 F15:F49 J15:J25"/>
  </dataValidations>
  <printOptions horizontalCentered="1" verticalCentered="1"/>
  <pageMargins left="0" right="0" top="0" bottom="0" header="0" footer="0"/>
  <pageSetup horizontalDpi="300" verticalDpi="3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Vocabulaire transdisciplinaire des consignes</dc:title>
  <dc:subject/>
  <dc:creator>Ömür</dc:creator>
  <cp:keywords/>
  <dc:description/>
  <cp:lastModifiedBy>Ben</cp:lastModifiedBy>
  <cp:lastPrinted>2003-11-04T19:02:04Z</cp:lastPrinted>
  <dcterms:created xsi:type="dcterms:W3CDTF">2003-03-14T21:50:44Z</dcterms:created>
  <dcterms:modified xsi:type="dcterms:W3CDTF">2005-10-03T21:50:52Z</dcterms:modified>
  <cp:category/>
  <cp:version/>
  <cp:contentType/>
  <cp:contentStatus/>
</cp:coreProperties>
</file>